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はじめに" sheetId="1" state="visible" r:id="rId1"/>
    <sheet name="チェックリスト" sheetId="2" state="visible" r:id="rId2"/>
    <sheet name="診断結果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Meiryo"/>
      <b val="1"/>
      <color rgb="00C8102E"/>
      <sz val="20"/>
    </font>
    <font>
      <name val="Meiryo"/>
      <color rgb="006B7280"/>
      <sz val="11"/>
    </font>
    <font>
      <name val="Meiryo"/>
      <b val="1"/>
      <color rgb="00C8102E"/>
      <sz val="13"/>
    </font>
    <font>
      <name val="Meiryo"/>
      <color rgb="001A1A1A"/>
      <sz val="11"/>
    </font>
    <font>
      <name val="Meiryo"/>
      <b val="1"/>
      <color rgb="00C8102E"/>
      <sz val="12"/>
    </font>
    <font>
      <name val="Meiryo"/>
      <b val="1"/>
      <color rgb="00FFFFFF"/>
      <sz val="10"/>
    </font>
    <font>
      <name val="Meiryo"/>
      <color rgb="001A1A1A"/>
      <sz val="9"/>
    </font>
    <font>
      <name val="Meiryo"/>
      <b val="1"/>
      <color rgb="00FFFFFF"/>
    </font>
    <font>
      <name val="Meiryo"/>
      <sz val="10"/>
    </font>
    <font>
      <name val="Meiryo"/>
      <b val="1"/>
    </font>
    <font>
      <name val="Meiryo"/>
      <b val="1"/>
      <sz val="11"/>
    </font>
    <font>
      <name val="Meiryo"/>
      <b val="1"/>
      <color rgb="00C8102E"/>
      <sz val="11"/>
    </font>
  </fonts>
  <fills count="8">
    <fill>
      <patternFill/>
    </fill>
    <fill>
      <patternFill patternType="gray125"/>
    </fill>
    <fill>
      <patternFill patternType="solid">
        <fgColor rgb="00FBE3E7"/>
      </patternFill>
    </fill>
    <fill>
      <patternFill patternType="solid">
        <fgColor rgb="00C8102E"/>
      </patternFill>
    </fill>
    <fill>
      <patternFill patternType="solid">
        <fgColor rgb="00EFF6FF"/>
      </patternFill>
    </fill>
    <fill>
      <patternFill patternType="solid">
        <fgColor rgb="00F0FDF4"/>
      </patternFill>
    </fill>
    <fill>
      <patternFill patternType="solid">
        <fgColor rgb="00FEF7ED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vertical="top" wrapText="1"/>
    </xf>
    <xf numFmtId="0" fontId="6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top" wrapText="1"/>
    </xf>
    <xf numFmtId="0" fontId="7" fillId="4" borderId="1" applyAlignment="1" pivotButton="0" quotePrefix="0" xfId="0">
      <alignment horizontal="left" vertical="top" wrapText="1"/>
    </xf>
    <xf numFmtId="0" fontId="7" fillId="0" borderId="1" applyAlignment="1" pivotButton="0" quotePrefix="0" xfId="0">
      <alignment horizontal="left" vertical="top" wrapText="1"/>
    </xf>
    <xf numFmtId="0" fontId="7" fillId="5" borderId="1" applyAlignment="1" pivotButton="0" quotePrefix="0" xfId="0">
      <alignment horizontal="left" vertical="top" wrapText="1"/>
    </xf>
    <xf numFmtId="0" fontId="7" fillId="6" borderId="1" applyAlignment="1" pivotButton="0" quotePrefix="0" xfId="0">
      <alignment horizontal="left" vertical="top" wrapText="1"/>
    </xf>
    <xf numFmtId="0" fontId="8" fillId="3" borderId="0" applyAlignment="1" pivotButton="0" quotePrefix="0" xfId="0">
      <alignment horizontal="center"/>
    </xf>
    <xf numFmtId="0" fontId="9" fillId="0" borderId="1" pivotButton="0" quotePrefix="0" xfId="0"/>
    <xf numFmtId="0" fontId="9" fillId="0" borderId="1" applyAlignment="1" pivotButton="0" quotePrefix="0" xfId="0">
      <alignment horizontal="center"/>
    </xf>
    <xf numFmtId="9" fontId="9" fillId="0" borderId="1" applyAlignment="1" pivotButton="0" quotePrefix="0" xfId="0">
      <alignment horizontal="center"/>
    </xf>
    <xf numFmtId="0" fontId="11" fillId="7" borderId="1" pivotButton="0" quotePrefix="0" xfId="0"/>
    <xf numFmtId="0" fontId="11" fillId="7" borderId="1" applyAlignment="1" pivotButton="0" quotePrefix="0" xfId="0">
      <alignment horizontal="center"/>
    </xf>
    <xf numFmtId="9" fontId="11" fillId="7" borderId="1" applyAlignment="1" pivotButton="0" quotePrefix="0" xfId="0">
      <alignment horizontal="center"/>
    </xf>
    <xf numFmtId="0" fontId="10" fillId="0" borderId="0" pivotButton="0" quotePrefix="0" xfId="0"/>
    <xf numFmtId="0" fontId="3" fillId="0" borderId="0" pivotButton="0" quotePrefix="0" xfId="0"/>
    <xf numFmtId="0" fontId="12" fillId="2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E5E7EB"/>
        </patternFill>
      </fill>
    </dxf>
    <dxf>
      <fill>
        <patternFill patternType="solid">
          <fgColor rgb="00FBE3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2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0" customWidth="1" min="2" max="2"/>
  </cols>
  <sheetData>
    <row r="1" ht="32" customHeight="1">
      <c r="B1" s="1" t="inlineStr">
        <is>
          <t>GEO/LLMO対策 セルフ診断チェックリスト 50</t>
        </is>
      </c>
    </row>
    <row r="2" ht="22" customHeight="1">
      <c r="B2" s="2" t="inlineStr">
        <is>
          <t>AI検索（ChatGPT・Gemini・Perplexity・Google AI Overviews）に『引用・推薦される』ための50項目セルフ診断ツール</t>
        </is>
      </c>
    </row>
    <row r="3" ht="22" customHeight="1"/>
    <row r="4" ht="22" customHeight="1">
      <c r="B4" s="3" t="inlineStr">
        <is>
          <t>■ 使い方</t>
        </is>
      </c>
    </row>
    <row r="5" ht="22" customHeight="1">
      <c r="B5" s="4" t="inlineStr">
        <is>
          <t>1. 「チェックリスト」シートを開く</t>
        </is>
      </c>
    </row>
    <row r="6" ht="22" customHeight="1">
      <c r="B6" s="4" t="inlineStr">
        <is>
          <t>2. 各項目の【判定】列のプルダウンから  ○ 達成 / △ 一部対応 / × 未対応 / − 対象外  を選ぶ</t>
        </is>
      </c>
    </row>
    <row r="7" ht="22" customHeight="1">
      <c r="B7" s="4" t="inlineStr">
        <is>
          <t>3. 「診断結果」シートにカテゴリ別の達成率・総合スコア・次の打ち手が自動表示される</t>
        </is>
      </c>
    </row>
    <row r="8" ht="22" customHeight="1">
      <c r="B8" s="4" t="inlineStr">
        <is>
          <t>※ 「− 対象外」を選んだ項目は採点の母数から除外されます</t>
        </is>
      </c>
    </row>
    <row r="9" ht="22" customHeight="1"/>
    <row r="10" ht="22" customHeight="1">
      <c r="B10" s="3" t="inlineStr">
        <is>
          <t>■ 判定と配点</t>
        </is>
      </c>
    </row>
    <row r="11" ht="22" customHeight="1">
      <c r="B11" s="4" t="inlineStr">
        <is>
          <t>○ 達成 = 2点 ／ △ 一部対応 = 1点 ／ × 未対応 = 0点 ／ − 対象外 = 採点除外</t>
        </is>
      </c>
    </row>
    <row r="12" ht="22" customHeight="1"/>
    <row r="13" ht="22" customHeight="1">
      <c r="B13" s="3" t="inlineStr">
        <is>
          <t>■ この診断の特徴（なぜ信頼できるか）</t>
        </is>
      </c>
    </row>
    <row r="14" ht="56" customHeight="1">
      <c r="B14" s="4" t="inlineStr">
        <is>
          <t>・各項目は学術研究・公式情報に基づきます（例: Princeton大『GEO』論文 KDD2024 では、統計の追加・出典の引用・引用句の追加がAI可視性を最大+40%改善、一方でキーワード詰め込みは逆効果と実証）。</t>
        </is>
      </c>
    </row>
    <row r="15" ht="38" customHeight="1">
      <c r="B15" s="4" t="inlineStr">
        <is>
          <t>・『llms.txtは効果未実証で優先度が低い』など、巷で過大評価されがちな施策も正直に扱っています。</t>
        </is>
      </c>
    </row>
    <row r="16" ht="22" customHeight="1">
      <c r="B16" s="4" t="inlineStr">
        <is>
          <t>・出典は各項目の【根拠/出典】列に明記しています。</t>
        </is>
      </c>
    </row>
    <row r="17" ht="22" customHeight="1"/>
    <row r="18" ht="22" customHeight="1">
      <c r="B18" s="3" t="inlineStr">
        <is>
          <t>■ 監修</t>
        </is>
      </c>
    </row>
    <row r="19" ht="22" customHeight="1">
      <c r="B19" s="4" t="inlineStr">
        <is>
          <t>Stock Value（ストックバリュー） ─ SEOとAI検索対策（GEO/LLMO）を一体で設計するマーケティング支援。</t>
        </is>
      </c>
    </row>
    <row r="20" ht="22" customHeight="1">
      <c r="B20" s="4" t="inlineStr">
        <is>
          <t>「AIがあなたの会社を営業する時代」へ。 https://stockvalue.co.jp</t>
        </is>
      </c>
    </row>
    <row r="21" ht="22" customHeight="1"/>
    <row r="22" ht="22" customHeight="1">
      <c r="B22" s="5" t="inlineStr">
        <is>
          <t>▶ 診断後、自社のAI引用状況を実測したい方は無料のGEO診断・個別相談へ。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46" customWidth="1" min="3" max="3"/>
    <col width="40" customWidth="1" min="4" max="4"/>
    <col width="38" customWidth="1" min="5" max="5"/>
    <col width="26" customWidth="1" min="6" max="6"/>
    <col width="12" customWidth="1" min="7" max="7"/>
    <col width="7" customWidth="1" min="8" max="8"/>
    <col width="7" customWidth="1" min="9" max="9"/>
    <col width="9" customWidth="1" min="10" max="10"/>
    <col width="30" customWidth="1" min="11" max="11"/>
  </cols>
  <sheetData>
    <row r="1" ht="30" customHeight="1">
      <c r="A1" s="6" t="inlineStr">
        <is>
          <t>No.</t>
        </is>
      </c>
      <c r="B1" s="6" t="inlineStr">
        <is>
          <t>カテゴリ</t>
        </is>
      </c>
      <c r="C1" s="6" t="inlineStr">
        <is>
          <t>チェック項目</t>
        </is>
      </c>
      <c r="D1" s="6" t="inlineStr">
        <is>
          <t>なぜ重要か</t>
        </is>
      </c>
      <c r="E1" s="6" t="inlineStr">
        <is>
          <t>合格基準・確認方法</t>
        </is>
      </c>
      <c r="F1" s="6" t="inlineStr">
        <is>
          <t>根拠/出典</t>
        </is>
      </c>
      <c r="G1" s="6" t="inlineStr">
        <is>
          <t>判定</t>
        </is>
      </c>
      <c r="H1" s="6" t="inlineStr">
        <is>
          <t>点数</t>
        </is>
      </c>
      <c r="I1" s="6" t="inlineStr">
        <is>
          <t>満点</t>
        </is>
      </c>
      <c r="J1" s="6" t="inlineStr">
        <is>
          <t>優先度</t>
        </is>
      </c>
      <c r="K1" s="6" t="inlineStr">
        <is>
          <t>メモ</t>
        </is>
      </c>
    </row>
    <row r="2" ht="46" customHeight="1">
      <c r="A2" s="7" t="n">
        <v>1</v>
      </c>
      <c r="B2" s="8" t="inlineStr">
        <is>
          <t>技術面</t>
        </is>
      </c>
      <c r="C2" s="9" t="inlineStr">
        <is>
          <t>AIクローラ（GPTBot/OAI-SearchBot/PerplexityBot/Google-Extended等）をrobots.txtで誤ってブロックしていない</t>
        </is>
      </c>
      <c r="D2" s="9" t="inlineStr">
        <is>
          <t>ブロックするとAIにそもそも読まれず引用対象から外れる</t>
        </is>
      </c>
      <c r="E2" s="9" t="inlineStr">
        <is>
          <t>robots.txtを確認し主要AIクローラがDisallowされていない</t>
        </is>
      </c>
      <c r="F2" s="9" t="inlineStr">
        <is>
          <t>各AI公式クローラ仕様</t>
        </is>
      </c>
      <c r="G2" s="7" t="n"/>
      <c r="H2" s="7">
        <f>IF($G2="○ 達成",2,IF($G2="△ 一部対応",1,IF($G2="× 未対応",0,"")))</f>
        <v/>
      </c>
      <c r="I2" s="7">
        <f>IF(OR($G2="",$G2="− 対象外"),"",2)</f>
        <v/>
      </c>
      <c r="J2" s="7" t="inlineStr">
        <is>
          <t>高</t>
        </is>
      </c>
      <c r="K2" s="9" t="n"/>
    </row>
    <row r="3" ht="46" customHeight="1">
      <c r="A3" s="7" t="n">
        <v>2</v>
      </c>
      <c r="B3" s="8" t="inlineStr">
        <is>
          <t>技術面</t>
        </is>
      </c>
      <c r="C3" s="9" t="inlineStr">
        <is>
          <t>主要コンテンツがJS依存でなくHTMLソースで取得できる</t>
        </is>
      </c>
      <c r="D3" s="9" t="inlineStr">
        <is>
          <t>クライアントレンダリング依存だとクローラが本文を取得できない</t>
        </is>
      </c>
      <c r="E3" s="9" t="inlineStr">
        <is>
          <t>ソース表示やレンダリング無効で本文が見えるか確認</t>
        </is>
      </c>
      <c r="F3" s="9" t="inlineStr">
        <is>
          <t>Google公式(レンダリング)</t>
        </is>
      </c>
      <c r="G3" s="7" t="n"/>
      <c r="H3" s="7">
        <f>IF($G3="○ 達成",2,IF($G3="△ 一部対応",1,IF($G3="× 未対応",0,"")))</f>
        <v/>
      </c>
      <c r="I3" s="7">
        <f>IF(OR($G3="",$G3="− 対象外"),"",2)</f>
        <v/>
      </c>
      <c r="J3" s="7" t="inlineStr">
        <is>
          <t>高</t>
        </is>
      </c>
      <c r="K3" s="9" t="n"/>
    </row>
    <row r="4" ht="46" customHeight="1">
      <c r="A4" s="7" t="n">
        <v>3</v>
      </c>
      <c r="B4" s="8" t="inlineStr">
        <is>
          <t>技術面</t>
        </is>
      </c>
      <c r="C4" s="9" t="inlineStr">
        <is>
          <t>ページ表示速度が良好（LCP 2.5秒以下）</t>
        </is>
      </c>
      <c r="D4" s="9" t="inlineStr">
        <is>
          <t>表示が遅いとUX・評価ともに不利</t>
        </is>
      </c>
      <c r="E4" s="9" t="inlineStr">
        <is>
          <t>PageSpeed Insightsで75%ileがGood</t>
        </is>
      </c>
      <c r="F4" s="9" t="inlineStr">
        <is>
          <t>web.dev / Google公式</t>
        </is>
      </c>
      <c r="G4" s="7" t="n"/>
      <c r="H4" s="7">
        <f>IF($G4="○ 達成",2,IF($G4="△ 一部対応",1,IF($G4="× 未対応",0,"")))</f>
        <v/>
      </c>
      <c r="I4" s="7">
        <f>IF(OR($G4="",$G4="− 対象外"),"",2)</f>
        <v/>
      </c>
      <c r="J4" s="7" t="inlineStr">
        <is>
          <t>中</t>
        </is>
      </c>
      <c r="K4" s="9" t="n"/>
    </row>
    <row r="5" ht="46" customHeight="1">
      <c r="A5" s="7" t="n">
        <v>4</v>
      </c>
      <c r="B5" s="8" t="inlineStr">
        <is>
          <t>技術面</t>
        </is>
      </c>
      <c r="C5" s="9" t="inlineStr">
        <is>
          <t>操作の反応性が良好（INP 200ms以下）</t>
        </is>
      </c>
      <c r="D5" s="9" t="inlineStr">
        <is>
          <t>2024年にFIDを置換した正式指標</t>
        </is>
      </c>
      <c r="E5" s="9" t="inlineStr">
        <is>
          <t>PageSpeed Insightsで確認</t>
        </is>
      </c>
      <c r="F5" s="9" t="inlineStr">
        <is>
          <t>web.dev / Google公式</t>
        </is>
      </c>
      <c r="G5" s="7" t="n"/>
      <c r="H5" s="7">
        <f>IF($G5="○ 達成",2,IF($G5="△ 一部対応",1,IF($G5="× 未対応",0,"")))</f>
        <v/>
      </c>
      <c r="I5" s="7">
        <f>IF(OR($G5="",$G5="− 対象外"),"",2)</f>
        <v/>
      </c>
      <c r="J5" s="7" t="inlineStr">
        <is>
          <t>中</t>
        </is>
      </c>
      <c r="K5" s="9" t="n"/>
    </row>
    <row r="6" ht="46" customHeight="1">
      <c r="A6" s="7" t="n">
        <v>5</v>
      </c>
      <c r="B6" s="8" t="inlineStr">
        <is>
          <t>技術面</t>
        </is>
      </c>
      <c r="C6" s="9" t="inlineStr">
        <is>
          <t>レイアウトが安定している（CLS 0.1以下）</t>
        </is>
      </c>
      <c r="D6" s="9" t="inlineStr">
        <is>
          <t>ガタつきはUXを損ない評価を下げる</t>
        </is>
      </c>
      <c r="E6" s="9" t="inlineStr">
        <is>
          <t>PageSpeed Insightsで確認</t>
        </is>
      </c>
      <c r="F6" s="9" t="inlineStr">
        <is>
          <t>web.dev / Google公式</t>
        </is>
      </c>
      <c r="G6" s="7" t="n"/>
      <c r="H6" s="7">
        <f>IF($G6="○ 達成",2,IF($G6="△ 一部対応",1,IF($G6="× 未対応",0,"")))</f>
        <v/>
      </c>
      <c r="I6" s="7">
        <f>IF(OR($G6="",$G6="− 対象外"),"",2)</f>
        <v/>
      </c>
      <c r="J6" s="7" t="inlineStr">
        <is>
          <t>中</t>
        </is>
      </c>
      <c r="K6" s="9" t="n"/>
    </row>
    <row r="7" ht="46" customHeight="1">
      <c r="A7" s="7" t="n">
        <v>6</v>
      </c>
      <c r="B7" s="8" t="inlineStr">
        <is>
          <t>技術面</t>
        </is>
      </c>
      <c r="C7" s="9" t="inlineStr">
        <is>
          <t>モバイルで正しく表示・操作できる</t>
        </is>
      </c>
      <c r="D7" s="9" t="inlineStr">
        <is>
          <t>モバイルファースト索引の前提</t>
        </is>
      </c>
      <c r="E7" s="9" t="inlineStr">
        <is>
          <t>Lighthouseモバイル/実機確認</t>
        </is>
      </c>
      <c r="F7" s="9" t="inlineStr">
        <is>
          <t>Google公式</t>
        </is>
      </c>
      <c r="G7" s="7" t="n"/>
      <c r="H7" s="7">
        <f>IF($G7="○ 達成",2,IF($G7="△ 一部対応",1,IF($G7="× 未対応",0,"")))</f>
        <v/>
      </c>
      <c r="I7" s="7">
        <f>IF(OR($G7="",$G7="− 対象外"),"",2)</f>
        <v/>
      </c>
      <c r="J7" s="7" t="inlineStr">
        <is>
          <t>高</t>
        </is>
      </c>
      <c r="K7" s="9" t="n"/>
    </row>
    <row r="8" ht="46" customHeight="1">
      <c r="A8" s="7" t="n">
        <v>7</v>
      </c>
      <c r="B8" s="8" t="inlineStr">
        <is>
          <t>技術面</t>
        </is>
      </c>
      <c r="C8" s="9" t="inlineStr">
        <is>
          <t>全ページHTTPS配信で混在コンテンツがない</t>
        </is>
      </c>
      <c r="D8" s="9" t="inlineStr">
        <is>
          <t>信頼信号。混在は警告対象</t>
        </is>
      </c>
      <c r="E8" s="9" t="inlineStr">
        <is>
          <t>ブラウザで鍵マーク・mixed content 0</t>
        </is>
      </c>
      <c r="F8" s="9" t="inlineStr">
        <is>
          <t>Google公式</t>
        </is>
      </c>
      <c r="G8" s="7" t="n"/>
      <c r="H8" s="7">
        <f>IF($G8="○ 達成",2,IF($G8="△ 一部対応",1,IF($G8="× 未対応",0,"")))</f>
        <v/>
      </c>
      <c r="I8" s="7">
        <f>IF(OR($G8="",$G8="− 対象外"),"",2)</f>
        <v/>
      </c>
      <c r="J8" s="7" t="inlineStr">
        <is>
          <t>中</t>
        </is>
      </c>
      <c r="K8" s="9" t="n"/>
    </row>
    <row r="9" ht="46" customHeight="1">
      <c r="A9" s="7" t="n">
        <v>8</v>
      </c>
      <c r="B9" s="8" t="inlineStr">
        <is>
          <t>技術面</t>
        </is>
      </c>
      <c r="C9" s="9" t="inlineStr">
        <is>
          <t>canonicalが正しく設定され重複が統合されている</t>
        </is>
      </c>
      <c r="D9" s="9" t="inlineStr">
        <is>
          <t>評価分散・重複インデックスを防ぐ</t>
        </is>
      </c>
      <c r="E9" s="9" t="inlineStr">
        <is>
          <t>各ページの正規URL指定を確認</t>
        </is>
      </c>
      <c r="F9" s="9" t="inlineStr">
        <is>
          <t>Google公式</t>
        </is>
      </c>
      <c r="G9" s="7" t="n"/>
      <c r="H9" s="7">
        <f>IF($G9="○ 達成",2,IF($G9="△ 一部対応",1,IF($G9="× 未対応",0,"")))</f>
        <v/>
      </c>
      <c r="I9" s="7">
        <f>IF(OR($G9="",$G9="− 対象外"),"",2)</f>
        <v/>
      </c>
      <c r="J9" s="7" t="inlineStr">
        <is>
          <t>中</t>
        </is>
      </c>
      <c r="K9" s="9" t="n"/>
    </row>
    <row r="10" ht="46" customHeight="1">
      <c r="A10" s="7" t="n">
        <v>9</v>
      </c>
      <c r="B10" s="8" t="inlineStr">
        <is>
          <t>技術面</t>
        </is>
      </c>
      <c r="C10" s="9" t="inlineStr">
        <is>
          <t>XMLサイトマップが最新で正しく送信されている</t>
        </is>
      </c>
      <c r="D10" s="9" t="inlineStr">
        <is>
          <t>発見性・クロール効率</t>
        </is>
      </c>
      <c r="E10" s="9" t="inlineStr">
        <is>
          <t>GSCのサイトマップが成功・URL数一致</t>
        </is>
      </c>
      <c r="F10" s="9" t="inlineStr">
        <is>
          <t>Google公式</t>
        </is>
      </c>
      <c r="G10" s="7" t="n"/>
      <c r="H10" s="7">
        <f>IF($G10="○ 達成",2,IF($G10="△ 一部対応",1,IF($G10="× 未対応",0,"")))</f>
        <v/>
      </c>
      <c r="I10" s="7">
        <f>IF(OR($G10="",$G10="− 対象外"),"",2)</f>
        <v/>
      </c>
      <c r="J10" s="7" t="inlineStr">
        <is>
          <t>中</t>
        </is>
      </c>
      <c r="K10" s="9" t="n"/>
    </row>
    <row r="11" ht="46" customHeight="1">
      <c r="A11" s="7" t="n">
        <v>10</v>
      </c>
      <c r="B11" s="8" t="inlineStr">
        <is>
          <t>技術面</t>
        </is>
      </c>
      <c r="C11" s="9" t="inlineStr">
        <is>
          <t>重要ページがインデックス登録されている</t>
        </is>
      </c>
      <c r="D11" s="9" t="inlineStr">
        <is>
          <t>索引されないと流入も引用もゼロ</t>
        </is>
      </c>
      <c r="E11" s="9" t="inlineStr">
        <is>
          <t>GSC『ページのインデックス登録』で確認</t>
        </is>
      </c>
      <c r="F11" s="9" t="inlineStr">
        <is>
          <t>Google公式</t>
        </is>
      </c>
      <c r="G11" s="7" t="n"/>
      <c r="H11" s="7">
        <f>IF($G11="○ 達成",2,IF($G11="△ 一部対応",1,IF($G11="× 未対応",0,"")))</f>
        <v/>
      </c>
      <c r="I11" s="7">
        <f>IF(OR($G11="",$G11="− 対象外"),"",2)</f>
        <v/>
      </c>
      <c r="J11" s="7" t="inlineStr">
        <is>
          <t>高</t>
        </is>
      </c>
      <c r="K11" s="9" t="n"/>
    </row>
    <row r="12" ht="46" customHeight="1">
      <c r="A12" s="7" t="n">
        <v>11</v>
      </c>
      <c r="B12" s="8" t="inlineStr">
        <is>
          <t>技術面</t>
        </is>
      </c>
      <c r="C12" s="9" t="inlineStr">
        <is>
          <t>構造化データ（Article/FAQ/Organization等）を実装している</t>
        </is>
      </c>
      <c r="D12" s="9" t="inlineStr">
        <is>
          <t>リッチリザルト・機械可読性。AI引用への直接効果は議論ありだが整備は推奨</t>
        </is>
      </c>
      <c r="E12" s="9" t="inlineStr">
        <is>
          <t>リッチリザルトテストでエラー0</t>
        </is>
      </c>
      <c r="F12" s="9" t="inlineStr">
        <is>
          <t>Google公式 / 引用効果は議論(SEL2025)</t>
        </is>
      </c>
      <c r="G12" s="7" t="n"/>
      <c r="H12" s="7">
        <f>IF($G12="○ 達成",2,IF($G12="△ 一部対応",1,IF($G12="× 未対応",0,"")))</f>
        <v/>
      </c>
      <c r="I12" s="7">
        <f>IF(OR($G12="",$G12="− 対象外"),"",2)</f>
        <v/>
      </c>
      <c r="J12" s="7" t="inlineStr">
        <is>
          <t>中</t>
        </is>
      </c>
      <c r="K12" s="9" t="n"/>
    </row>
    <row r="13" ht="46" customHeight="1">
      <c r="A13" s="7" t="n">
        <v>12</v>
      </c>
      <c r="B13" s="8" t="inlineStr">
        <is>
          <t>技術面</t>
        </is>
      </c>
      <c r="C13" s="9" t="inlineStr">
        <is>
          <t>構造化データの内容がページ表示と一致している</t>
        </is>
      </c>
      <c r="D13" s="9" t="inlineStr">
        <is>
          <t>不一致・虚偽マークアップはガイドライン違反</t>
        </is>
      </c>
      <c r="E13" s="9" t="inlineStr">
        <is>
          <t>表示内容とマークアップを突合</t>
        </is>
      </c>
      <c r="F13" s="9" t="inlineStr">
        <is>
          <t>Google Spam Policies</t>
        </is>
      </c>
      <c r="G13" s="7" t="n"/>
      <c r="H13" s="7">
        <f>IF($G13="○ 達成",2,IF($G13="△ 一部対応",1,IF($G13="× 未対応",0,"")))</f>
        <v/>
      </c>
      <c r="I13" s="7">
        <f>IF(OR($G13="",$G13="− 対象外"),"",2)</f>
        <v/>
      </c>
      <c r="J13" s="7" t="inlineStr">
        <is>
          <t>中</t>
        </is>
      </c>
      <c r="K13" s="9" t="n"/>
    </row>
    <row r="14" ht="46" customHeight="1">
      <c r="A14" s="7" t="n">
        <v>13</v>
      </c>
      <c r="B14" s="8" t="inlineStr">
        <is>
          <t>技術面</t>
        </is>
      </c>
      <c r="C14" s="9" t="inlineStr">
        <is>
          <t>主要ページに更新日（dateModified）が明示・構造化されている</t>
        </is>
      </c>
      <c r="D14" s="9" t="inlineStr">
        <is>
          <t>最新性はAIの引用判断に効く</t>
        </is>
      </c>
      <c r="E14" s="9" t="inlineStr">
        <is>
          <t>公開/更新日が表示・構造化されているか</t>
        </is>
      </c>
      <c r="F14" s="9" t="inlineStr">
        <is>
          <t>Princeton論文(最新性)</t>
        </is>
      </c>
      <c r="G14" s="7" t="n"/>
      <c r="H14" s="7">
        <f>IF($G14="○ 達成",2,IF($G14="△ 一部対応",1,IF($G14="× 未対応",0,"")))</f>
        <v/>
      </c>
      <c r="I14" s="7">
        <f>IF(OR($G14="",$G14="− 対象外"),"",2)</f>
        <v/>
      </c>
      <c r="J14" s="7" t="inlineStr">
        <is>
          <t>中</t>
        </is>
      </c>
      <c r="K14" s="9" t="n"/>
    </row>
    <row r="15" ht="46" customHeight="1">
      <c r="A15" s="7" t="n">
        <v>14</v>
      </c>
      <c r="B15" s="8" t="inlineStr">
        <is>
          <t>技術面</t>
        </is>
      </c>
      <c r="C15" s="9" t="inlineStr">
        <is>
          <t>パンくず（BreadcrumbList）等でサイト階層が明確</t>
        </is>
      </c>
      <c r="D15" s="9" t="inlineStr">
        <is>
          <t>エンティティ・文脈理解を助ける</t>
        </is>
      </c>
      <c r="E15" s="9" t="inlineStr">
        <is>
          <t>リッチリザルトテストで有効</t>
        </is>
      </c>
      <c r="F15" s="9" t="inlineStr">
        <is>
          <t>Google公式</t>
        </is>
      </c>
      <c r="G15" s="7" t="n"/>
      <c r="H15" s="7">
        <f>IF($G15="○ 達成",2,IF($G15="△ 一部対応",1,IF($G15="× 未対応",0,"")))</f>
        <v/>
      </c>
      <c r="I15" s="7">
        <f>IF(OR($G15="",$G15="− 対象外"),"",2)</f>
        <v/>
      </c>
      <c r="J15" s="7" t="inlineStr">
        <is>
          <t>低</t>
        </is>
      </c>
      <c r="K15" s="9" t="n"/>
    </row>
    <row r="16" ht="46" customHeight="1">
      <c r="A16" s="7" t="n">
        <v>15</v>
      </c>
      <c r="B16" s="8" t="inlineStr">
        <is>
          <t>技術面</t>
        </is>
      </c>
      <c r="C16" s="9" t="inlineStr">
        <is>
          <t>llms.txtの有無に過度に依存していない（効果未実証と理解）</t>
        </is>
      </c>
      <c r="D16" s="9" t="inlineStr">
        <is>
          <t>主要AIは未対応・効果実証なし。優先度は低い</t>
        </is>
      </c>
      <c r="E16" s="9" t="inlineStr">
        <is>
          <t>置く場合も期待しすぎないと認識している</t>
        </is>
      </c>
      <c r="F16" s="9" t="inlineStr">
        <is>
          <t>Search Engine Land 2025 / Google発言</t>
        </is>
      </c>
      <c r="G16" s="7" t="n"/>
      <c r="H16" s="7">
        <f>IF($G16="○ 達成",2,IF($G16="△ 一部対応",1,IF($G16="× 未対応",0,"")))</f>
        <v/>
      </c>
      <c r="I16" s="7">
        <f>IF(OR($G16="",$G16="− 対象外"),"",2)</f>
        <v/>
      </c>
      <c r="J16" s="7" t="inlineStr">
        <is>
          <t>低</t>
        </is>
      </c>
      <c r="K16" s="9" t="n"/>
    </row>
    <row r="17" ht="46" customHeight="1">
      <c r="A17" s="7" t="n">
        <v>16</v>
      </c>
      <c r="B17" s="10" t="inlineStr">
        <is>
          <t>コンテンツ面</t>
        </is>
      </c>
      <c r="C17" s="9" t="inlineStr">
        <is>
          <t>主張に統計・定量データを付与している</t>
        </is>
      </c>
      <c r="D17" s="9" t="inlineStr">
        <is>
          <t>『統計追加』はAI可視性を最大+40%改善（最有効群）</t>
        </is>
      </c>
      <c r="E17" s="9" t="inlineStr">
        <is>
          <t>本文に出典付きの数値・データがあるか</t>
        </is>
      </c>
      <c r="F17" s="9" t="inlineStr">
        <is>
          <t>Princeton GEO論文(KDD2024)</t>
        </is>
      </c>
      <c r="G17" s="7" t="n"/>
      <c r="H17" s="7">
        <f>IF($G17="○ 達成",2,IF($G17="△ 一部対応",1,IF($G17="× 未対応",0,"")))</f>
        <v/>
      </c>
      <c r="I17" s="7">
        <f>IF(OR($G17="",$G17="− 対象外"),"",2)</f>
        <v/>
      </c>
      <c r="J17" s="7" t="inlineStr">
        <is>
          <t>高</t>
        </is>
      </c>
      <c r="K17" s="9" t="n"/>
    </row>
    <row r="18" ht="46" customHeight="1">
      <c r="A18" s="7" t="n">
        <v>17</v>
      </c>
      <c r="B18" s="10" t="inlineStr">
        <is>
          <t>コンテンツ面</t>
        </is>
      </c>
      <c r="C18" s="9" t="inlineStr">
        <is>
          <t>信頼できる一次出典を引用しリンクしている</t>
        </is>
      </c>
      <c r="D18" s="9" t="inlineStr">
        <is>
          <t>『出典引用(Cite Sources)』は最有効群</t>
        </is>
      </c>
      <c r="E18" s="9" t="inlineStr">
        <is>
          <t>主張に一次ソースへのリンクがあるか</t>
        </is>
      </c>
      <c r="F18" s="9" t="inlineStr">
        <is>
          <t>Princeton GEO論文(KDD2024)</t>
        </is>
      </c>
      <c r="G18" s="7" t="n"/>
      <c r="H18" s="7">
        <f>IF($G18="○ 達成",2,IF($G18="△ 一部対応",1,IF($G18="× 未対応",0,"")))</f>
        <v/>
      </c>
      <c r="I18" s="7">
        <f>IF(OR($G18="",$G18="− 対象外"),"",2)</f>
        <v/>
      </c>
      <c r="J18" s="7" t="inlineStr">
        <is>
          <t>高</t>
        </is>
      </c>
      <c r="K18" s="9" t="n"/>
    </row>
    <row r="19" ht="46" customHeight="1">
      <c r="A19" s="7" t="n">
        <v>18</v>
      </c>
      <c r="B19" s="10" t="inlineStr">
        <is>
          <t>コンテンツ面</t>
        </is>
      </c>
      <c r="C19" s="9" t="inlineStr">
        <is>
          <t>専門家・公式の引用句を含めている</t>
        </is>
      </c>
      <c r="D19" s="9" t="inlineStr">
        <is>
          <t>『引用句追加(Quotation)』は最有効群</t>
        </is>
      </c>
      <c r="E19" s="9" t="inlineStr">
        <is>
          <t>専門家/公式の引用を含むか</t>
        </is>
      </c>
      <c r="F19" s="9" t="inlineStr">
        <is>
          <t>Princeton GEO論文(KDD2024)</t>
        </is>
      </c>
      <c r="G19" s="7" t="n"/>
      <c r="H19" s="7">
        <f>IF($G19="○ 達成",2,IF($G19="△ 一部対応",1,IF($G19="× 未対応",0,"")))</f>
        <v/>
      </c>
      <c r="I19" s="7">
        <f>IF(OR($G19="",$G19="− 対象外"),"",2)</f>
        <v/>
      </c>
      <c r="J19" s="7" t="inlineStr">
        <is>
          <t>高</t>
        </is>
      </c>
      <c r="K19" s="9" t="n"/>
    </row>
    <row r="20" ht="46" customHeight="1">
      <c r="A20" s="7" t="n">
        <v>19</v>
      </c>
      <c r="B20" s="10" t="inlineStr">
        <is>
          <t>コンテンツ面</t>
        </is>
      </c>
      <c r="C20" s="9" t="inlineStr">
        <is>
          <t>各見出し・質問に対し冒頭で結論・直接回答している</t>
        </is>
      </c>
      <c r="D20" s="9" t="inlineStr">
        <is>
          <t>AIは明確な直接回答を抽出しやすい</t>
        </is>
      </c>
      <c r="E20" s="9" t="inlineStr">
        <is>
          <t>各セクション冒頭に結論があるか</t>
        </is>
      </c>
      <c r="F20" s="9" t="inlineStr">
        <is>
          <t>Princeton論文 / 抽出性</t>
        </is>
      </c>
      <c r="G20" s="7" t="n"/>
      <c r="H20" s="7">
        <f>IF($G20="○ 達成",2,IF($G20="△ 一部対応",1,IF($G20="× 未対応",0,"")))</f>
        <v/>
      </c>
      <c r="I20" s="7">
        <f>IF(OR($G20="",$G20="− 対象外"),"",2)</f>
        <v/>
      </c>
      <c r="J20" s="7" t="inlineStr">
        <is>
          <t>高</t>
        </is>
      </c>
      <c r="K20" s="9" t="n"/>
    </row>
    <row r="21" ht="46" customHeight="1">
      <c r="A21" s="7" t="n">
        <v>20</v>
      </c>
      <c r="B21" s="10" t="inlineStr">
        <is>
          <t>コンテンツ面</t>
        </is>
      </c>
      <c r="C21" s="9" t="inlineStr">
        <is>
          <t>リスト・表・箇条書きで抽出単位が明確になっている</t>
        </is>
      </c>
      <c r="D21" s="9" t="inlineStr">
        <is>
          <t>構造化された塊はAIが引用しやすい</t>
        </is>
      </c>
      <c r="E21" s="9" t="inlineStr">
        <is>
          <t>要点がリスト/表で整理されているか</t>
        </is>
      </c>
      <c r="F21" s="9" t="inlineStr">
        <is>
          <t>Backlinko(リスト+218%) / 抽出性</t>
        </is>
      </c>
      <c r="G21" s="7" t="n"/>
      <c r="H21" s="7">
        <f>IF($G21="○ 達成",2,IF($G21="△ 一部対応",1,IF($G21="× 未対応",0,"")))</f>
        <v/>
      </c>
      <c r="I21" s="7">
        <f>IF(OR($G21="",$G21="− 対象外"),"",2)</f>
        <v/>
      </c>
      <c r="J21" s="7" t="inlineStr">
        <is>
          <t>高</t>
        </is>
      </c>
      <c r="K21" s="9" t="n"/>
    </row>
    <row r="22" ht="46" customHeight="1">
      <c r="A22" s="7" t="n">
        <v>21</v>
      </c>
      <c r="B22" s="10" t="inlineStr">
        <is>
          <t>コンテンツ面</t>
        </is>
      </c>
      <c r="C22" s="9" t="inlineStr">
        <is>
          <t>見出し（H2/H3）が質問形・検索意図に対応している</t>
        </is>
      </c>
      <c r="D22" s="9" t="inlineStr">
        <is>
          <t>Q&amp;A的構造はAI回答に取り込まれやすい</t>
        </is>
      </c>
      <c r="E22" s="9" t="inlineStr">
        <is>
          <t>見出しがユーザーの問いに対応するか</t>
        </is>
      </c>
      <c r="F22" s="9" t="inlineStr">
        <is>
          <t>Backlinko(疑問形+23%)</t>
        </is>
      </c>
      <c r="G22" s="7" t="n"/>
      <c r="H22" s="7">
        <f>IF($G22="○ 達成",2,IF($G22="△ 一部対応",1,IF($G22="× 未対応",0,"")))</f>
        <v/>
      </c>
      <c r="I22" s="7">
        <f>IF(OR($G22="",$G22="− 対象外"),"",2)</f>
        <v/>
      </c>
      <c r="J22" s="7" t="inlineStr">
        <is>
          <t>中</t>
        </is>
      </c>
      <c r="K22" s="9" t="n"/>
    </row>
    <row r="23" ht="46" customHeight="1">
      <c r="A23" s="7" t="n">
        <v>22</v>
      </c>
      <c r="B23" s="10" t="inlineStr">
        <is>
          <t>コンテンツ面</t>
        </is>
      </c>
      <c r="C23" s="9" t="inlineStr">
        <is>
          <t>1ページ1トピックで論点が絞られている</t>
        </is>
      </c>
      <c r="D23" s="9" t="inlineStr">
        <is>
          <t>曖昧な多論点は引用されにくい</t>
        </is>
      </c>
      <c r="E23" s="9" t="inlineStr">
        <is>
          <t>ページの主題が1つに絞られているか</t>
        </is>
      </c>
      <c r="F23" s="9" t="inlineStr">
        <is>
          <t>検索意図整合</t>
        </is>
      </c>
      <c r="G23" s="7" t="n"/>
      <c r="H23" s="7">
        <f>IF($G23="○ 達成",2,IF($G23="△ 一部対応",1,IF($G23="× 未対応",0,"")))</f>
        <v/>
      </c>
      <c r="I23" s="7">
        <f>IF(OR($G23="",$G23="− 対象外"),"",2)</f>
        <v/>
      </c>
      <c r="J23" s="7" t="inlineStr">
        <is>
          <t>中</t>
        </is>
      </c>
      <c r="K23" s="9" t="n"/>
    </row>
    <row r="24" ht="46" customHeight="1">
      <c r="A24" s="7" t="n">
        <v>23</v>
      </c>
      <c r="B24" s="10" t="inlineStr">
        <is>
          <t>コンテンツ面</t>
        </is>
      </c>
      <c r="C24" s="9" t="inlineStr">
        <is>
          <t>キーワードの過剰な詰め込みをしていない</t>
        </is>
      </c>
      <c r="D24" s="9" t="inlineStr">
        <is>
          <t>KW詰め込みはベースライン比-10%の逆効果</t>
        </is>
      </c>
      <c r="E24" s="9" t="inlineStr">
        <is>
          <t>不自然な反復がないか</t>
        </is>
      </c>
      <c r="F24" s="9" t="inlineStr">
        <is>
          <t>Princeton論文 / Google Spam</t>
        </is>
      </c>
      <c r="G24" s="7" t="n"/>
      <c r="H24" s="7">
        <f>IF($G24="○ 達成",2,IF($G24="△ 一部対応",1,IF($G24="× 未対応",0,"")))</f>
        <v/>
      </c>
      <c r="I24" s="7">
        <f>IF(OR($G24="",$G24="− 対象外"),"",2)</f>
        <v/>
      </c>
      <c r="J24" s="7" t="inlineStr">
        <is>
          <t>高</t>
        </is>
      </c>
      <c r="K24" s="9" t="n"/>
    </row>
    <row r="25" ht="46" customHeight="1">
      <c r="A25" s="7" t="n">
        <v>24</v>
      </c>
      <c r="B25" s="10" t="inlineStr">
        <is>
          <t>コンテンツ面</t>
        </is>
      </c>
      <c r="C25" s="9" t="inlineStr">
        <is>
          <t>専門用語に定義・補足があり平易に書かれている</t>
        </is>
      </c>
      <c r="D25" s="9" t="inlineStr">
        <is>
          <t>理解しやすさはAIの要約・引用を助ける</t>
        </is>
      </c>
      <c r="E25" s="9" t="inlineStr">
        <is>
          <t>用語に補足があるか</t>
        </is>
      </c>
      <c r="F25" s="9" t="inlineStr">
        <is>
          <t>Princeton論文(Easy-to-Understand)</t>
        </is>
      </c>
      <c r="G25" s="7" t="n"/>
      <c r="H25" s="7">
        <f>IF($G25="○ 達成",2,IF($G25="△ 一部対応",1,IF($G25="× 未対応",0,"")))</f>
        <v/>
      </c>
      <c r="I25" s="7">
        <f>IF(OR($G25="",$G25="− 対象外"),"",2)</f>
        <v/>
      </c>
      <c r="J25" s="7" t="inlineStr">
        <is>
          <t>中</t>
        </is>
      </c>
      <c r="K25" s="9" t="n"/>
    </row>
    <row r="26" ht="46" customHeight="1">
      <c r="A26" s="7" t="n">
        <v>25</v>
      </c>
      <c r="B26" s="10" t="inlineStr">
        <is>
          <t>コンテンツ面</t>
        </is>
      </c>
      <c r="C26" s="9" t="inlineStr">
        <is>
          <t>情報の最新性が保たれ古い記述が更新されている</t>
        </is>
      </c>
      <c r="D26" s="9" t="inlineStr">
        <is>
          <t>古い情報は引用・評価で不利</t>
        </is>
      </c>
      <c r="E26" s="9" t="inlineStr">
        <is>
          <t>主要記事を定期更新しているか(日付改ざんは不可)</t>
        </is>
      </c>
      <c r="F26" s="9" t="inlineStr">
        <is>
          <t>Google公式 / 鮮度</t>
        </is>
      </c>
      <c r="G26" s="7" t="n"/>
      <c r="H26" s="7">
        <f>IF($G26="○ 達成",2,IF($G26="△ 一部対応",1,IF($G26="× 未対応",0,"")))</f>
        <v/>
      </c>
      <c r="I26" s="7">
        <f>IF(OR($G26="",$G26="− 対象外"),"",2)</f>
        <v/>
      </c>
      <c r="J26" s="7" t="inlineStr">
        <is>
          <t>中</t>
        </is>
      </c>
      <c r="K26" s="9" t="n"/>
    </row>
    <row r="27" ht="46" customHeight="1">
      <c r="A27" s="7" t="n">
        <v>26</v>
      </c>
      <c r="B27" s="10" t="inlineStr">
        <is>
          <t>コンテンツ面</t>
        </is>
      </c>
      <c r="C27" s="9" t="inlineStr">
        <is>
          <t>独自の調査・データ・事例（一次情報）を含む</t>
        </is>
      </c>
      <c r="D27" s="9" t="inlineStr">
        <is>
          <t>独自一次情報は被引用・E-E-A-Tの源泉</t>
        </is>
      </c>
      <c r="E27" s="9" t="inlineStr">
        <is>
          <t>他社にない独自データ/体験があるか</t>
        </is>
      </c>
      <c r="F27" s="9" t="inlineStr">
        <is>
          <t>Google Helpful Content</t>
        </is>
      </c>
      <c r="G27" s="7" t="n"/>
      <c r="H27" s="7">
        <f>IF($G27="○ 達成",2,IF($G27="△ 一部対応",1,IF($G27="× 未対応",0,"")))</f>
        <v/>
      </c>
      <c r="I27" s="7">
        <f>IF(OR($G27="",$G27="− 対象外"),"",2)</f>
        <v/>
      </c>
      <c r="J27" s="7" t="inlineStr">
        <is>
          <t>高</t>
        </is>
      </c>
      <c r="K27" s="9" t="n"/>
    </row>
    <row r="28" ht="46" customHeight="1">
      <c r="A28" s="7" t="n">
        <v>27</v>
      </c>
      <c r="B28" s="10" t="inlineStr">
        <is>
          <t>コンテンツ面</t>
        </is>
      </c>
      <c r="C28" s="9" t="inlineStr">
        <is>
          <t>『誰が・どう作り・なぜ作ったか』が明確</t>
        </is>
      </c>
      <c r="D28" s="9" t="inlineStr">
        <is>
          <t>Googleの公式自己評価フレーム</t>
        </is>
      </c>
      <c r="E28" s="9" t="inlineStr">
        <is>
          <t>Who/How/Whyが読み取れるか</t>
        </is>
      </c>
      <c r="F28" s="9" t="inlineStr">
        <is>
          <t>Google公式(Helpful Content)</t>
        </is>
      </c>
      <c r="G28" s="7" t="n"/>
      <c r="H28" s="7">
        <f>IF($G28="○ 達成",2,IF($G28="△ 一部対応",1,IF($G28="× 未対応",0,"")))</f>
        <v/>
      </c>
      <c r="I28" s="7">
        <f>IF(OR($G28="",$G28="− 対象外"),"",2)</f>
        <v/>
      </c>
      <c r="J28" s="7" t="inlineStr">
        <is>
          <t>中</t>
        </is>
      </c>
      <c r="K28" s="9" t="n"/>
    </row>
    <row r="29" ht="46" customHeight="1">
      <c r="A29" s="7" t="n">
        <v>28</v>
      </c>
      <c r="B29" s="10" t="inlineStr">
        <is>
          <t>コンテンツ面</t>
        </is>
      </c>
      <c r="C29" s="9" t="inlineStr">
        <is>
          <t>FAQ/Q&amp;A形式のセクションがある</t>
        </is>
      </c>
      <c r="D29" s="9" t="inlineStr">
        <is>
          <t>AIが回答を抽出しやすい構造</t>
        </is>
      </c>
      <c r="E29" s="9" t="inlineStr">
        <is>
          <t>想定質問への回答ブロックがあるか</t>
        </is>
      </c>
      <c r="F29" s="9" t="inlineStr">
        <is>
          <t>抽出性 / FAQ Schema</t>
        </is>
      </c>
      <c r="G29" s="7" t="n"/>
      <c r="H29" s="7">
        <f>IF($G29="○ 達成",2,IF($G29="△ 一部対応",1,IF($G29="× 未対応",0,"")))</f>
        <v/>
      </c>
      <c r="I29" s="7">
        <f>IF(OR($G29="",$G29="− 対象外"),"",2)</f>
        <v/>
      </c>
      <c r="J29" s="7" t="inlineStr">
        <is>
          <t>中</t>
        </is>
      </c>
      <c r="K29" s="9" t="n"/>
    </row>
    <row r="30" ht="46" customHeight="1">
      <c r="A30" s="7" t="n">
        <v>29</v>
      </c>
      <c r="B30" s="10" t="inlineStr">
        <is>
          <t>コンテンツ面</t>
        </is>
      </c>
      <c r="C30" s="9" t="inlineStr">
        <is>
          <t>数値・固有名詞・日付など具体性のある記述がある</t>
        </is>
      </c>
      <c r="D30" s="9" t="inlineStr">
        <is>
          <t>具体性は信頼性と被引用性を高める</t>
        </is>
      </c>
      <c r="E30" s="9" t="inlineStr">
        <is>
          <t>抽象論でなく具体記述があるか</t>
        </is>
      </c>
      <c r="F30" s="9" t="inlineStr">
        <is>
          <t>Princeton論文(統計)</t>
        </is>
      </c>
      <c r="G30" s="7" t="n"/>
      <c r="H30" s="7">
        <f>IF($G30="○ 達成",2,IF($G30="△ 一部対応",1,IF($G30="× 未対応",0,"")))</f>
        <v/>
      </c>
      <c r="I30" s="7">
        <f>IF(OR($G30="",$G30="− 対象外"),"",2)</f>
        <v/>
      </c>
      <c r="J30" s="7" t="inlineStr">
        <is>
          <t>中</t>
        </is>
      </c>
      <c r="K30" s="9" t="n"/>
    </row>
    <row r="31" ht="46" customHeight="1">
      <c r="A31" s="7" t="n">
        <v>30</v>
      </c>
      <c r="B31" s="10" t="inlineStr">
        <is>
          <t>コンテンツ面</t>
        </is>
      </c>
      <c r="C31" s="9" t="inlineStr">
        <is>
          <t>比較表・選び方など意思決定を助ける構造がある</t>
        </is>
      </c>
      <c r="D31" s="9" t="inlineStr">
        <is>
          <t>比較情報はAIに参照されやすい</t>
        </is>
      </c>
      <c r="E31" s="9" t="inlineStr">
        <is>
          <t>比較/選定基準の整理があるか</t>
        </is>
      </c>
      <c r="F31" s="9" t="inlineStr">
        <is>
          <t>抽出性</t>
        </is>
      </c>
      <c r="G31" s="7" t="n"/>
      <c r="H31" s="7">
        <f>IF($G31="○ 達成",2,IF($G31="△ 一部対応",1,IF($G31="× 未対応",0,"")))</f>
        <v/>
      </c>
      <c r="I31" s="7">
        <f>IF(OR($G31="",$G31="− 対象外"),"",2)</f>
        <v/>
      </c>
      <c r="J31" s="7" t="inlineStr">
        <is>
          <t>中</t>
        </is>
      </c>
      <c r="K31" s="9" t="n"/>
    </row>
    <row r="32" ht="46" customHeight="1">
      <c r="A32" s="7" t="n">
        <v>31</v>
      </c>
      <c r="B32" s="10" t="inlineStr">
        <is>
          <t>コンテンツ面</t>
        </is>
      </c>
      <c r="C32" s="9" t="inlineStr">
        <is>
          <t>関連トピックを内部リンクで網羅しトピッククラスタを形成</t>
        </is>
      </c>
      <c r="D32" s="9" t="inlineStr">
        <is>
          <t>網羅性と専門性のシグナル</t>
        </is>
      </c>
      <c r="E32" s="9" t="inlineStr">
        <is>
          <t>関連記事への内部リンクがあるか</t>
        </is>
      </c>
      <c r="F32" s="9" t="inlineStr">
        <is>
          <t>SEO/権威性</t>
        </is>
      </c>
      <c r="G32" s="7" t="n"/>
      <c r="H32" s="7">
        <f>IF($G32="○ 達成",2,IF($G32="△ 一部対応",1,IF($G32="× 未対応",0,"")))</f>
        <v/>
      </c>
      <c r="I32" s="7">
        <f>IF(OR($G32="",$G32="− 対象外"),"",2)</f>
        <v/>
      </c>
      <c r="J32" s="7" t="inlineStr">
        <is>
          <t>中</t>
        </is>
      </c>
      <c r="K32" s="9" t="n"/>
    </row>
    <row r="33" ht="46" customHeight="1">
      <c r="A33" s="7" t="n">
        <v>32</v>
      </c>
      <c r="B33" s="10" t="inlineStr">
        <is>
          <t>コンテンツ面</t>
        </is>
      </c>
      <c r="C33" s="9" t="inlineStr">
        <is>
          <t>重複・薄い量産ページがない</t>
        </is>
      </c>
      <c r="D33" s="9" t="inlineStr">
        <is>
          <t>低品質はサイト全体信号を毀損</t>
        </is>
      </c>
      <c r="E33" s="9" t="inlineStr">
        <is>
          <t>薄いページを統合・削除しているか</t>
        </is>
      </c>
      <c r="F33" s="9" t="inlineStr">
        <is>
          <t>Google Helpful Content</t>
        </is>
      </c>
      <c r="G33" s="7" t="n"/>
      <c r="H33" s="7">
        <f>IF($G33="○ 達成",2,IF($G33="△ 一部対応",1,IF($G33="× 未対応",0,"")))</f>
        <v/>
      </c>
      <c r="I33" s="7">
        <f>IF(OR($G33="",$G33="− 対象外"),"",2)</f>
        <v/>
      </c>
      <c r="J33" s="7" t="inlineStr">
        <is>
          <t>中</t>
        </is>
      </c>
      <c r="K33" s="9" t="n"/>
    </row>
    <row r="34" ht="46" customHeight="1">
      <c r="A34" s="7" t="n">
        <v>33</v>
      </c>
      <c r="B34" s="10" t="inlineStr">
        <is>
          <t>コンテンツ面</t>
        </is>
      </c>
      <c r="C34" s="9" t="inlineStr">
        <is>
          <t>タイトル・見出しがコンテンツ内容を正確に表す</t>
        </is>
      </c>
      <c r="D34" s="9" t="inlineStr">
        <is>
          <t>釣り見出しは信頼を損なう</t>
        </is>
      </c>
      <c r="E34" s="9" t="inlineStr">
        <is>
          <t>内容と一致しているか</t>
        </is>
      </c>
      <c r="F34" s="9" t="inlineStr">
        <is>
          <t>Google公式</t>
        </is>
      </c>
      <c r="G34" s="7" t="n"/>
      <c r="H34" s="7">
        <f>IF($G34="○ 達成",2,IF($G34="△ 一部対応",1,IF($G34="× 未対応",0,"")))</f>
        <v/>
      </c>
      <c r="I34" s="7">
        <f>IF(OR($G34="",$G34="− 対象外"),"",2)</f>
        <v/>
      </c>
      <c r="J34" s="7" t="inlineStr">
        <is>
          <t>中</t>
        </is>
      </c>
      <c r="K34" s="9" t="n"/>
    </row>
    <row r="35" ht="46" customHeight="1">
      <c r="A35" s="7" t="n">
        <v>34</v>
      </c>
      <c r="B35" s="10" t="inlineStr">
        <is>
          <t>コンテンツ面</t>
        </is>
      </c>
      <c r="C35" s="9" t="inlineStr">
        <is>
          <t>画像・図にalt/説明があり文脈が伝わる</t>
        </is>
      </c>
      <c r="D35" s="9" t="inlineStr">
        <is>
          <t>機械可読性・アクセシビリティ</t>
        </is>
      </c>
      <c r="E35" s="9" t="inlineStr">
        <is>
          <t>主要画像にalt記述があるか</t>
        </is>
      </c>
      <c r="F35" s="9" t="inlineStr">
        <is>
          <t>Google公式</t>
        </is>
      </c>
      <c r="G35" s="7" t="n"/>
      <c r="H35" s="7">
        <f>IF($G35="○ 達成",2,IF($G35="△ 一部対応",1,IF($G35="× 未対応",0,"")))</f>
        <v/>
      </c>
      <c r="I35" s="7">
        <f>IF(OR($G35="",$G35="− 対象外"),"",2)</f>
        <v/>
      </c>
      <c r="J35" s="7" t="inlineStr">
        <is>
          <t>低</t>
        </is>
      </c>
      <c r="K35" s="9" t="n"/>
    </row>
    <row r="36" ht="46" customHeight="1">
      <c r="A36" s="7" t="n">
        <v>35</v>
      </c>
      <c r="B36" s="10" t="inlineStr">
        <is>
          <t>コンテンツ面</t>
        </is>
      </c>
      <c r="C36" s="9" t="inlineStr">
        <is>
          <t>結論→根拠→手順の論理構成で追える</t>
        </is>
      </c>
      <c r="D36" s="9" t="inlineStr">
        <is>
          <t>論理的構成はAIの理解・要約を助ける</t>
        </is>
      </c>
      <c r="E36" s="9" t="inlineStr">
        <is>
          <t>結論ファーストの構成か</t>
        </is>
      </c>
      <c r="F36" s="9" t="inlineStr">
        <is>
          <t>構成ベストプラクティス</t>
        </is>
      </c>
      <c r="G36" s="7" t="n"/>
      <c r="H36" s="7">
        <f>IF($G36="○ 達成",2,IF($G36="△ 一部対応",1,IF($G36="× 未対応",0,"")))</f>
        <v/>
      </c>
      <c r="I36" s="7">
        <f>IF(OR($G36="",$G36="− 対象外"),"",2)</f>
        <v/>
      </c>
      <c r="J36" s="7" t="inlineStr">
        <is>
          <t>中</t>
        </is>
      </c>
      <c r="K36" s="9" t="n"/>
    </row>
    <row r="37" ht="46" customHeight="1">
      <c r="A37" s="7" t="n">
        <v>36</v>
      </c>
      <c r="B37" s="11" t="inlineStr">
        <is>
          <t>権威性・ブランド面</t>
        </is>
      </c>
      <c r="C37" s="9" t="inlineStr">
        <is>
          <t>ブランド名の検索ボリューム・指名検索を増やす施策がある</t>
        </is>
      </c>
      <c r="D37" s="9" t="inlineStr">
        <is>
          <t>ブランド言及はAI可視性の最強予測因子（被リンクより相関強）</t>
        </is>
      </c>
      <c r="E37" s="9" t="inlineStr">
        <is>
          <t>指名検索を増やす広報/施策があるか</t>
        </is>
      </c>
      <c r="F37" s="9" t="inlineStr">
        <is>
          <t>Ahrefs 2025(相関0.334)</t>
        </is>
      </c>
      <c r="G37" s="7" t="n"/>
      <c r="H37" s="7">
        <f>IF($G37="○ 達成",2,IF($G37="△ 一部対応",1,IF($G37="× 未対応",0,"")))</f>
        <v/>
      </c>
      <c r="I37" s="7">
        <f>IF(OR($G37="",$G37="− 対象外"),"",2)</f>
        <v/>
      </c>
      <c r="J37" s="7" t="inlineStr">
        <is>
          <t>高</t>
        </is>
      </c>
      <c r="K37" s="9" t="n"/>
    </row>
    <row r="38" ht="46" customHeight="1">
      <c r="A38" s="7" t="n">
        <v>37</v>
      </c>
      <c r="B38" s="11" t="inlineStr">
        <is>
          <t>権威性・ブランド面</t>
        </is>
      </c>
      <c r="C38" s="9" t="inlineStr">
        <is>
          <t>第三者媒体（PR・レビュー・業界メディア）に露出している</t>
        </is>
      </c>
      <c r="D38" s="9" t="inlineStr">
        <is>
          <t>AI引用の94%がアーンドメディア由来</t>
        </is>
      </c>
      <c r="E38" s="9" t="inlineStr">
        <is>
          <t>自社外の媒体に掲載があるか</t>
        </is>
      </c>
      <c r="F38" s="9" t="inlineStr">
        <is>
          <t>Muck Rack 2025</t>
        </is>
      </c>
      <c r="G38" s="7" t="n"/>
      <c r="H38" s="7">
        <f>IF($G38="○ 達成",2,IF($G38="△ 一部対応",1,IF($G38="× 未対応",0,"")))</f>
        <v/>
      </c>
      <c r="I38" s="7">
        <f>IF(OR($G38="",$G38="− 対象外"),"",2)</f>
        <v/>
      </c>
      <c r="J38" s="7" t="inlineStr">
        <is>
          <t>高</t>
        </is>
      </c>
      <c r="K38" s="9" t="n"/>
    </row>
    <row r="39" ht="46" customHeight="1">
      <c r="A39" s="7" t="n">
        <v>38</v>
      </c>
      <c r="B39" s="11" t="inlineStr">
        <is>
          <t>権威性・ブランド面</t>
        </is>
      </c>
      <c r="C39" s="9" t="inlineStr">
        <is>
          <t>情報が自社サイト以外の複数媒体に分散・配信されている</t>
        </is>
      </c>
      <c r="D39" s="9" t="inlineStr">
        <is>
          <t>多媒体配信でAI引用が最大+325%</t>
        </is>
      </c>
      <c r="E39" s="9" t="inlineStr">
        <is>
          <t>複数媒体に情報が出ているか</t>
        </is>
      </c>
      <c r="F39" s="9" t="inlineStr">
        <is>
          <t>Ahrefs 2025</t>
        </is>
      </c>
      <c r="G39" s="7" t="n"/>
      <c r="H39" s="7">
        <f>IF($G39="○ 達成",2,IF($G39="△ 一部対応",1,IF($G39="× 未対応",0,"")))</f>
        <v/>
      </c>
      <c r="I39" s="7">
        <f>IF(OR($G39="",$G39="− 対象外"),"",2)</f>
        <v/>
      </c>
      <c r="J39" s="7" t="inlineStr">
        <is>
          <t>高</t>
        </is>
      </c>
      <c r="K39" s="9" t="n"/>
    </row>
    <row r="40" ht="46" customHeight="1">
      <c r="A40" s="7" t="n">
        <v>39</v>
      </c>
      <c r="B40" s="11" t="inlineStr">
        <is>
          <t>権威性・ブランド面</t>
        </is>
      </c>
      <c r="C40" s="9" t="inlineStr">
        <is>
          <t>著者情報（氏名・経歴・資格）が明記されている</t>
        </is>
      </c>
      <c r="D40" s="9" t="inlineStr">
        <is>
          <t>E-E-A-T(専門性・経験)の核</t>
        </is>
      </c>
      <c r="E40" s="9" t="inlineStr">
        <is>
          <t>全記事に著者プロフィールがあるか</t>
        </is>
      </c>
      <c r="F40" s="9" t="inlineStr">
        <is>
          <t>Google公式(E-E-A-T)</t>
        </is>
      </c>
      <c r="G40" s="7" t="n"/>
      <c r="H40" s="7">
        <f>IF($G40="○ 達成",2,IF($G40="△ 一部対応",1,IF($G40="× 未対応",0,"")))</f>
        <v/>
      </c>
      <c r="I40" s="7">
        <f>IF(OR($G40="",$G40="− 対象外"),"",2)</f>
        <v/>
      </c>
      <c r="J40" s="7" t="inlineStr">
        <is>
          <t>中</t>
        </is>
      </c>
      <c r="K40" s="9" t="n"/>
    </row>
    <row r="41" ht="46" customHeight="1">
      <c r="A41" s="7" t="n">
        <v>40</v>
      </c>
      <c r="B41" s="11" t="inlineStr">
        <is>
          <t>権威性・ブランド面</t>
        </is>
      </c>
      <c r="C41" s="9" t="inlineStr">
        <is>
          <t>著者/組織の構造化データ（Person/Organization, sameAs）がある</t>
        </is>
      </c>
      <c r="D41" s="9" t="inlineStr">
        <is>
          <t>エンティティの明確化</t>
        </is>
      </c>
      <c r="E41" s="9" t="inlineStr">
        <is>
          <t>author/publisher/sameAs記述があるか</t>
        </is>
      </c>
      <c r="F41" s="9" t="inlineStr">
        <is>
          <t>Google公式</t>
        </is>
      </c>
      <c r="G41" s="7" t="n"/>
      <c r="H41" s="7">
        <f>IF($G41="○ 達成",2,IF($G41="△ 一部対応",1,IF($G41="× 未対応",0,"")))</f>
        <v/>
      </c>
      <c r="I41" s="7">
        <f>IF(OR($G41="",$G41="− 対象外"),"",2)</f>
        <v/>
      </c>
      <c r="J41" s="7" t="inlineStr">
        <is>
          <t>中</t>
        </is>
      </c>
      <c r="K41" s="9" t="n"/>
    </row>
    <row r="42" ht="46" customHeight="1">
      <c r="A42" s="7" t="n">
        <v>41</v>
      </c>
      <c r="B42" s="11" t="inlineStr">
        <is>
          <t>権威性・ブランド面</t>
        </is>
      </c>
      <c r="C42" s="9" t="inlineStr">
        <is>
          <t>運営者情報・会社概要・問い合わせ・ポリシーがある</t>
        </is>
      </c>
      <c r="D42" s="9" t="inlineStr">
        <is>
          <t>信頼(特にYMYL)の前提</t>
        </is>
      </c>
      <c r="E42" s="9" t="inlineStr">
        <is>
          <t>会社概要/連絡先/プライバシーがあるか</t>
        </is>
      </c>
      <c r="F42" s="9" t="inlineStr">
        <is>
          <t>Google公式(E-E-A-T)</t>
        </is>
      </c>
      <c r="G42" s="7" t="n"/>
      <c r="H42" s="7">
        <f>IF($G42="○ 達成",2,IF($G42="△ 一部対応",1,IF($G42="× 未対応",0,"")))</f>
        <v/>
      </c>
      <c r="I42" s="7">
        <f>IF(OR($G42="",$G42="− 対象外"),"",2)</f>
        <v/>
      </c>
      <c r="J42" s="7" t="inlineStr">
        <is>
          <t>中</t>
        </is>
      </c>
      <c r="K42" s="9" t="n"/>
    </row>
    <row r="43" ht="46" customHeight="1">
      <c r="A43" s="7" t="n">
        <v>42</v>
      </c>
      <c r="B43" s="11" t="inlineStr">
        <is>
          <t>権威性・ブランド面</t>
        </is>
      </c>
      <c r="C43" s="9" t="inlineStr">
        <is>
          <t>第三者からの被リンクを獲得している</t>
        </is>
      </c>
      <c r="D43" s="9" t="inlineStr">
        <is>
          <t>権威性の外部シグナル</t>
        </is>
      </c>
      <c r="E43" s="9" t="inlineStr">
        <is>
          <t>関連性の高いサイトからの被リンクがあるか</t>
        </is>
      </c>
      <c r="F43" s="9" t="inlineStr">
        <is>
          <t>SEO/権威性</t>
        </is>
      </c>
      <c r="G43" s="7" t="n"/>
      <c r="H43" s="7">
        <f>IF($G43="○ 達成",2,IF($G43="△ 一部対応",1,IF($G43="× 未対応",0,"")))</f>
        <v/>
      </c>
      <c r="I43" s="7">
        <f>IF(OR($G43="",$G43="− 対象外"),"",2)</f>
        <v/>
      </c>
      <c r="J43" s="7" t="inlineStr">
        <is>
          <t>高</t>
        </is>
      </c>
      <c r="K43" s="9" t="n"/>
    </row>
    <row r="44" ht="46" customHeight="1">
      <c r="A44" s="7" t="n">
        <v>43</v>
      </c>
      <c r="B44" s="11" t="inlineStr">
        <is>
          <t>権威性・ブランド面</t>
        </is>
      </c>
      <c r="C44" s="9" t="inlineStr">
        <is>
          <t>SNS・note等で継続的にブランドが言及されている</t>
        </is>
      </c>
      <c r="D44" s="9" t="inlineStr">
        <is>
          <t>言及量がAI可視性に効く</t>
        </is>
      </c>
      <c r="E44" s="9" t="inlineStr">
        <is>
          <t>継続的な発信・言及があるか</t>
        </is>
      </c>
      <c r="F44" s="9" t="inlineStr">
        <is>
          <t>Ahrefs 2025</t>
        </is>
      </c>
      <c r="G44" s="7" t="n"/>
      <c r="H44" s="7">
        <f>IF($G44="○ 達成",2,IF($G44="△ 一部対応",1,IF($G44="× 未対応",0,"")))</f>
        <v/>
      </c>
      <c r="I44" s="7">
        <f>IF(OR($G44="",$G44="− 対象外"),"",2)</f>
        <v/>
      </c>
      <c r="J44" s="7" t="inlineStr">
        <is>
          <t>中</t>
        </is>
      </c>
      <c r="K44" s="9" t="n"/>
    </row>
    <row r="45" ht="46" customHeight="1">
      <c r="A45" s="7" t="n">
        <v>44</v>
      </c>
      <c r="B45" s="11" t="inlineStr">
        <is>
          <t>権威性・ブランド面</t>
        </is>
      </c>
      <c r="C45" s="9" t="inlineStr">
        <is>
          <t>業界の比較記事・まとめ記事に自社が掲載されている</t>
        </is>
      </c>
      <c r="D45" s="9" t="inlineStr">
        <is>
          <t>第三者による掲載は被引用の近道</t>
        </is>
      </c>
      <c r="E45" s="9" t="inlineStr">
        <is>
          <t>『◯◯おすすめ』系に載っているか</t>
        </is>
      </c>
      <c r="F45" s="9" t="inlineStr">
        <is>
          <t>アーンドメディア</t>
        </is>
      </c>
      <c r="G45" s="7" t="n"/>
      <c r="H45" s="7">
        <f>IF($G45="○ 達成",2,IF($G45="△ 一部対応",1,IF($G45="× 未対応",0,"")))</f>
        <v/>
      </c>
      <c r="I45" s="7">
        <f>IF(OR($G45="",$G45="− 対象外"),"",2)</f>
        <v/>
      </c>
      <c r="J45" s="7" t="inlineStr">
        <is>
          <t>中</t>
        </is>
      </c>
      <c r="K45" s="9" t="n"/>
    </row>
    <row r="46" ht="46" customHeight="1">
      <c r="A46" s="7" t="n">
        <v>45</v>
      </c>
      <c r="B46" s="11" t="inlineStr">
        <is>
          <t>権威性・ブランド面</t>
        </is>
      </c>
      <c r="C46" s="9" t="inlineStr">
        <is>
          <t>顧客の声・導入事例・実績が検証可能な形で公開されている</t>
        </is>
      </c>
      <c r="D46" s="9" t="inlineStr">
        <is>
          <t>検証可能性が信頼を担保</t>
        </is>
      </c>
      <c r="E46" s="9" t="inlineStr">
        <is>
          <t>事例/実績が具体・検証可能か</t>
        </is>
      </c>
      <c r="F46" s="9" t="inlineStr">
        <is>
          <t>E-E-A-T(Trust)</t>
        </is>
      </c>
      <c r="G46" s="7" t="n"/>
      <c r="H46" s="7">
        <f>IF($G46="○ 達成",2,IF($G46="△ 一部対応",1,IF($G46="× 未対応",0,"")))</f>
        <v/>
      </c>
      <c r="I46" s="7">
        <f>IF(OR($G46="",$G46="− 対象外"),"",2)</f>
        <v/>
      </c>
      <c r="J46" s="7" t="inlineStr">
        <is>
          <t>高</t>
        </is>
      </c>
      <c r="K46" s="9" t="n"/>
    </row>
    <row r="47" ht="46" customHeight="1">
      <c r="A47" s="7" t="n">
        <v>46</v>
      </c>
      <c r="B47" s="11" t="inlineStr">
        <is>
          <t>権威性・ブランド面</t>
        </is>
      </c>
      <c r="C47" s="9" t="inlineStr">
        <is>
          <t>Wikipedia/業界DB等の権威ある情報源にエンティティ情報がある</t>
        </is>
      </c>
      <c r="D47" s="9" t="inlineStr">
        <is>
          <t>知識グラフ・AIのエンティティ理解に寄与</t>
        </is>
      </c>
      <c r="E47" s="9" t="inlineStr">
        <is>
          <t>権威ある情報源に情報があるか</t>
        </is>
      </c>
      <c r="F47" s="9" t="inlineStr">
        <is>
          <t>エンティティ最適化</t>
        </is>
      </c>
      <c r="G47" s="7" t="n"/>
      <c r="H47" s="7">
        <f>IF($G47="○ 達成",2,IF($G47="△ 一部対応",1,IF($G47="× 未対応",0,"")))</f>
        <v/>
      </c>
      <c r="I47" s="7">
        <f>IF(OR($G47="",$G47="− 対象外"),"",2)</f>
        <v/>
      </c>
      <c r="J47" s="7" t="inlineStr">
        <is>
          <t>低</t>
        </is>
      </c>
      <c r="K47" s="9" t="n"/>
    </row>
    <row r="48" ht="46" customHeight="1">
      <c r="A48" s="7" t="n">
        <v>47</v>
      </c>
      <c r="B48" s="11" t="inlineStr">
        <is>
          <t>権威性・ブランド面</t>
        </is>
      </c>
      <c r="C48" s="9" t="inlineStr">
        <is>
          <t>専門家による監修・寄稿がある（特にYMYL領域）</t>
        </is>
      </c>
      <c r="D48" s="9" t="inlineStr">
        <is>
          <t>信頼性の強化</t>
        </is>
      </c>
      <c r="E48" s="9" t="inlineStr">
        <is>
          <t>監修者/寄稿者が明記されているか</t>
        </is>
      </c>
      <c r="F48" s="9" t="inlineStr">
        <is>
          <t>Google公式(YMYL)</t>
        </is>
      </c>
      <c r="G48" s="7" t="n"/>
      <c r="H48" s="7">
        <f>IF($G48="○ 達成",2,IF($G48="△ 一部対応",1,IF($G48="× 未対応",0,"")))</f>
        <v/>
      </c>
      <c r="I48" s="7">
        <f>IF(OR($G48="",$G48="− 対象外"),"",2)</f>
        <v/>
      </c>
      <c r="J48" s="7" t="inlineStr">
        <is>
          <t>中</t>
        </is>
      </c>
      <c r="K48" s="9" t="n"/>
    </row>
    <row r="49" ht="46" customHeight="1">
      <c r="A49" s="7" t="n">
        <v>48</v>
      </c>
      <c r="B49" s="11" t="inlineStr">
        <is>
          <t>権威性・ブランド面</t>
        </is>
      </c>
      <c r="C49" s="9" t="inlineStr">
        <is>
          <t>プレスリリース等で公式発表を外部配信している</t>
        </is>
      </c>
      <c r="D49" s="9" t="inlineStr">
        <is>
          <t>ニュース面の露出とエンティティ強化</t>
        </is>
      </c>
      <c r="E49" s="9" t="inlineStr">
        <is>
          <t>設立/サービス/調達等を配信しているか</t>
        </is>
      </c>
      <c r="F49" s="9" t="inlineStr">
        <is>
          <t>アーンドメディア</t>
        </is>
      </c>
      <c r="G49" s="7" t="n"/>
      <c r="H49" s="7">
        <f>IF($G49="○ 達成",2,IF($G49="△ 一部対応",1,IF($G49="× 未対応",0,"")))</f>
        <v/>
      </c>
      <c r="I49" s="7">
        <f>IF(OR($G49="",$G49="− 対象外"),"",2)</f>
        <v/>
      </c>
      <c r="J49" s="7" t="inlineStr">
        <is>
          <t>中</t>
        </is>
      </c>
      <c r="K49" s="9" t="n"/>
    </row>
    <row r="50" ht="46" customHeight="1">
      <c r="A50" s="7" t="n">
        <v>49</v>
      </c>
      <c r="B50" s="11" t="inlineStr">
        <is>
          <t>権威性・ブランド面</t>
        </is>
      </c>
      <c r="C50" s="9" t="inlineStr">
        <is>
          <t>一貫した社名・サービス名表記でエンティティが認識されやすい</t>
        </is>
      </c>
      <c r="D50" s="9" t="inlineStr">
        <is>
          <t>表記揺れはエンティティ認識を妨げる</t>
        </is>
      </c>
      <c r="E50" s="9" t="inlineStr">
        <is>
          <t>表記が統一されているか</t>
        </is>
      </c>
      <c r="F50" s="9" t="inlineStr">
        <is>
          <t>エンティティ最適化</t>
        </is>
      </c>
      <c r="G50" s="7" t="n"/>
      <c r="H50" s="7">
        <f>IF($G50="○ 達成",2,IF($G50="△ 一部対応",1,IF($G50="× 未対応",0,"")))</f>
        <v/>
      </c>
      <c r="I50" s="7">
        <f>IF(OR($G50="",$G50="− 対象外"),"",2)</f>
        <v/>
      </c>
      <c r="J50" s="7" t="inlineStr">
        <is>
          <t>低</t>
        </is>
      </c>
      <c r="K50" s="9" t="n"/>
    </row>
    <row r="51" ht="46" customHeight="1">
      <c r="A51" s="7" t="n">
        <v>50</v>
      </c>
      <c r="B51" s="11" t="inlineStr">
        <is>
          <t>権威性・ブランド面</t>
        </is>
      </c>
      <c r="C51" s="9" t="inlineStr">
        <is>
          <t>AI検索（ChatGPT/Gemini/Perplexity）で自社が引用されるか定期確認している</t>
        </is>
      </c>
      <c r="D51" s="9" t="inlineStr">
        <is>
          <t>計測なしに改善はできない</t>
        </is>
      </c>
      <c r="E51" s="9" t="inlineStr">
        <is>
          <t>定期的に実際のAI回答を確認しているか</t>
        </is>
      </c>
      <c r="F51" s="9" t="inlineStr">
        <is>
          <t>計測の重要性</t>
        </is>
      </c>
      <c r="G51" s="7" t="n"/>
      <c r="H51" s="7">
        <f>IF($G51="○ 達成",2,IF($G51="△ 一部対応",1,IF($G51="× 未対応",0,"")))</f>
        <v/>
      </c>
      <c r="I51" s="7">
        <f>IF(OR($G51="",$G51="− 対象外"),"",2)</f>
        <v/>
      </c>
      <c r="J51" s="7" t="inlineStr">
        <is>
          <t>高</t>
        </is>
      </c>
      <c r="K51" s="9" t="n"/>
    </row>
  </sheetData>
  <conditionalFormatting sqref="G2:G51">
    <cfRule type="cellIs" priority="1" operator="equal" dxfId="0">
      <formula>"○ 達成"</formula>
    </cfRule>
    <cfRule type="cellIs" priority="2" operator="equal" dxfId="1">
      <formula>"△ 一部対応"</formula>
    </cfRule>
    <cfRule type="cellIs" priority="3" operator="equal" dxfId="2">
      <formula>"× 未対応"</formula>
    </cfRule>
    <cfRule type="cellIs" priority="4" operator="equal" dxfId="3">
      <formula>"− 対象外"</formula>
    </cfRule>
  </conditionalFormatting>
  <conditionalFormatting sqref="J2:J51">
    <cfRule type="cellIs" priority="5" operator="equal" dxfId="4">
      <formula>"高"</formula>
    </cfRule>
  </conditionalFormatting>
  <dataValidations count="2">
    <dataValidation sqref="G2:G51" showDropDown="0" showInputMessage="0" showErrorMessage="0" allowBlank="1" promptTitle="判定" prompt="プルダウンから選択" type="list">
      <formula1>"○ 達成,△ 一部対応,× 未対応,− 対象外"</formula1>
    </dataValidation>
    <dataValidation sqref="J2:J51" showDropDown="0" showInputMessage="0" showErrorMessage="0" allowBlank="1" type="list">
      <formula1>"高,中,低"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E1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14" customWidth="1" min="4" max="4"/>
    <col width="14" customWidth="1" min="5" max="5"/>
    <col width="40" customWidth="1" min="6" max="6"/>
  </cols>
  <sheetData>
    <row r="1">
      <c r="B1" s="1" t="inlineStr">
        <is>
          <t>診断結果</t>
        </is>
      </c>
    </row>
    <row r="3">
      <c r="B3" s="12" t="inlineStr">
        <is>
          <t>カテゴリ</t>
        </is>
      </c>
      <c r="C3" s="12" t="inlineStr">
        <is>
          <t>獲得点</t>
        </is>
      </c>
      <c r="D3" s="12" t="inlineStr">
        <is>
          <t>満点</t>
        </is>
      </c>
      <c r="E3" s="12" t="inlineStr">
        <is>
          <t>達成率</t>
        </is>
      </c>
    </row>
    <row r="4">
      <c r="B4" s="13" t="inlineStr">
        <is>
          <t>技術面</t>
        </is>
      </c>
      <c r="C4" s="14">
        <f>SUMIF(チェックリスト!$B$2:$B$51,$B4,チェックリスト!$H$2:$H$51)</f>
        <v/>
      </c>
      <c r="D4" s="14">
        <f>SUMIF(チェックリスト!$B$2:$B$51,$B4,チェックリスト!$I$2:$I$51)</f>
        <v/>
      </c>
      <c r="E4" s="15">
        <f>IF($D4=0,"未回答",$C4/$D4)</f>
        <v/>
      </c>
    </row>
    <row r="5">
      <c r="B5" s="13" t="inlineStr">
        <is>
          <t>コンテンツ面</t>
        </is>
      </c>
      <c r="C5" s="14">
        <f>SUMIF(チェックリスト!$B$2:$B$51,$B5,チェックリスト!$H$2:$H$51)</f>
        <v/>
      </c>
      <c r="D5" s="14">
        <f>SUMIF(チェックリスト!$B$2:$B$51,$B5,チェックリスト!$I$2:$I$51)</f>
        <v/>
      </c>
      <c r="E5" s="15">
        <f>IF($D5=0,"未回答",$C5/$D5)</f>
        <v/>
      </c>
    </row>
    <row r="6">
      <c r="B6" s="13" t="inlineStr">
        <is>
          <t>権威性・ブランド面</t>
        </is>
      </c>
      <c r="C6" s="14">
        <f>SUMIF(チェックリスト!$B$2:$B$51,$B6,チェックリスト!$H$2:$H$51)</f>
        <v/>
      </c>
      <c r="D6" s="14">
        <f>SUMIF(チェックリスト!$B$2:$B$51,$B6,チェックリスト!$I$2:$I$51)</f>
        <v/>
      </c>
      <c r="E6" s="15">
        <f>IF($D6=0,"未回答",$C6/$D6)</f>
        <v/>
      </c>
    </row>
    <row r="7">
      <c r="B7" s="16" t="inlineStr">
        <is>
          <t>総合</t>
        </is>
      </c>
      <c r="C7" s="17">
        <f>SUM(チェックリスト!$H$2:$H$51)</f>
        <v/>
      </c>
      <c r="D7" s="17">
        <f>SUM(チェックリスト!$I$2:$I$51)</f>
        <v/>
      </c>
      <c r="E7" s="18">
        <f>IF($D7=0,"未回答",$C7/$D7)</f>
        <v/>
      </c>
    </row>
    <row r="9">
      <c r="B9" s="19" t="inlineStr">
        <is>
          <t>回答済み項目数</t>
        </is>
      </c>
      <c r="C9">
        <f>COUNTA(チェックリスト!$G$2:$G$51)</f>
        <v/>
      </c>
      <c r="D9" t="inlineStr">
        <is>
          <t>/ 50 項目</t>
        </is>
      </c>
    </row>
    <row r="11">
      <c r="B11" s="20" t="inlineStr">
        <is>
          <t>■ 総合診断</t>
        </is>
      </c>
    </row>
    <row r="12">
      <c r="B12" s="4">
        <f>IF($D7=0,"まずは「チェックリスト」シートで判定を入力してください。",IF($E7&gt;=0.8,"【優秀】AIに引用される基盤は良好です。さらに独自の一次情報・調査データで他社と差別化し、被引用を伸ばしましょう。",IF($E7&gt;=0.6,"【良好】土台はできています。優先度『高』の未対応項目から着手すると効果的です。",IF($E7&gt;=0.4,"【要改善】課題が明確です。技術面より先に、コンテンツ面（統計・出典・直接回答）と権威性面（第三者露出）の穴を優先的に埋めましょう。","【基礎から】まずは基本項目の対応を。現状を正確に把握するため、無料のGEO診断・個別相談の活用をおすすめします。"))))</f>
        <v/>
      </c>
    </row>
    <row r="13"/>
    <row r="14"/>
    <row r="16">
      <c r="B16" s="21" t="inlineStr">
        <is>
          <t>▶ 自社が実際にAI検索で引用されているか、無料のGEO診断で実測できます。お気軽にご相談ください。 https://stockvalue.co.jp</t>
        </is>
      </c>
    </row>
    <row r="17"/>
  </sheetData>
  <mergeCells count="2">
    <mergeCell ref="B16:E17"/>
    <mergeCell ref="B12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2026-05-24T15:19:55Z</dcterms:created>
  <dcterms:modified xsi:type="dcterms:W3CDTF">2026-05-24T15:19:55Z</dcterms:modified>
</cp:coreProperties>
</file>