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はじめに" sheetId="1" state="visible" r:id="rId1"/>
    <sheet name="監査シート" sheetId="2" state="visible" r:id="rId2"/>
    <sheet name="監査結果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Meiryo"/>
      <b val="1"/>
      <color rgb="00C8102E"/>
      <sz val="20"/>
    </font>
    <font>
      <name val="Meiryo"/>
      <color rgb="006B7280"/>
      <sz val="11"/>
    </font>
    <font>
      <name val="Meiryo"/>
      <b val="1"/>
      <color rgb="00C8102E"/>
      <sz val="13"/>
    </font>
    <font>
      <name val="Meiryo"/>
      <color rgb="001A1A1A"/>
      <sz val="11"/>
    </font>
    <font>
      <name val="Meiryo"/>
      <b val="1"/>
      <color rgb="00C8102E"/>
      <sz val="12"/>
    </font>
    <font>
      <name val="Meiryo"/>
      <b val="1"/>
      <color rgb="00FFFFFF"/>
      <sz val="10"/>
    </font>
    <font>
      <name val="Meiryo"/>
      <color rgb="001A1A1A"/>
      <sz val="9"/>
    </font>
    <font>
      <name val="Meiryo"/>
      <b val="1"/>
      <color rgb="00FFFFFF"/>
    </font>
    <font>
      <name val="Meiryo"/>
      <sz val="10"/>
    </font>
    <font>
      <name val="Meiryo"/>
      <b val="1"/>
    </font>
    <font>
      <name val="Meiryo"/>
      <b val="1"/>
      <sz val="11"/>
    </font>
    <font>
      <name val="Meiryo"/>
      <b val="1"/>
      <color rgb="00C8102E"/>
      <sz val="11"/>
    </font>
  </fonts>
  <fills count="10">
    <fill>
      <patternFill/>
    </fill>
    <fill>
      <patternFill patternType="gray125"/>
    </fill>
    <fill>
      <patternFill patternType="solid">
        <fgColor rgb="00FBE3E7"/>
      </patternFill>
    </fill>
    <fill>
      <patternFill patternType="solid">
        <fgColor rgb="00C8102E"/>
      </patternFill>
    </fill>
    <fill>
      <patternFill patternType="solid">
        <fgColor rgb="00EFF6FF"/>
      </patternFill>
    </fill>
    <fill>
      <patternFill patternType="solid">
        <fgColor rgb="00F5F3FF"/>
      </patternFill>
    </fill>
    <fill>
      <patternFill patternType="solid">
        <fgColor rgb="00ECFEFF"/>
      </patternFill>
    </fill>
    <fill>
      <patternFill patternType="solid">
        <fgColor rgb="00F0FDF4"/>
      </patternFill>
    </fill>
    <fill>
      <patternFill patternType="solid">
        <fgColor rgb="00FEF7ED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2" borderId="0" applyAlignment="1" pivotButton="0" quotePrefix="0" xfId="0">
      <alignment vertical="top" wrapText="1"/>
    </xf>
    <xf numFmtId="0" fontId="6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top" wrapText="1"/>
    </xf>
    <xf numFmtId="0" fontId="7" fillId="4" borderId="1" applyAlignment="1" pivotButton="0" quotePrefix="0" xfId="0">
      <alignment horizontal="left" vertical="top" wrapText="1"/>
    </xf>
    <xf numFmtId="0" fontId="7" fillId="0" borderId="1" applyAlignment="1" pivotButton="0" quotePrefix="0" xfId="0">
      <alignment horizontal="left" vertical="top" wrapText="1"/>
    </xf>
    <xf numFmtId="0" fontId="7" fillId="5" borderId="1" applyAlignment="1" pivotButton="0" quotePrefix="0" xfId="0">
      <alignment horizontal="left" vertical="top" wrapText="1"/>
    </xf>
    <xf numFmtId="0" fontId="7" fillId="6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top" wrapText="1"/>
    </xf>
    <xf numFmtId="0" fontId="7" fillId="8" borderId="1" applyAlignment="1" pivotButton="0" quotePrefix="0" xfId="0">
      <alignment horizontal="left" vertical="top" wrapText="1"/>
    </xf>
    <xf numFmtId="0" fontId="8" fillId="3" borderId="0" applyAlignment="1" pivotButton="0" quotePrefix="0" xfId="0">
      <alignment horizontal="center"/>
    </xf>
    <xf numFmtId="0" fontId="9" fillId="0" borderId="1" pivotButton="0" quotePrefix="0" xfId="0"/>
    <xf numFmtId="0" fontId="9" fillId="0" borderId="1" applyAlignment="1" pivotButton="0" quotePrefix="0" xfId="0">
      <alignment horizontal="center"/>
    </xf>
    <xf numFmtId="9" fontId="9" fillId="0" borderId="1" applyAlignment="1" pivotButton="0" quotePrefix="0" xfId="0">
      <alignment horizontal="center"/>
    </xf>
    <xf numFmtId="0" fontId="11" fillId="9" borderId="1" pivotButton="0" quotePrefix="0" xfId="0"/>
    <xf numFmtId="0" fontId="11" fillId="9" borderId="1" applyAlignment="1" pivotButton="0" quotePrefix="0" xfId="0">
      <alignment horizontal="center"/>
    </xf>
    <xf numFmtId="9" fontId="11" fillId="9" borderId="1" applyAlignment="1" pivotButton="0" quotePrefix="0" xfId="0">
      <alignment horizontal="center"/>
    </xf>
    <xf numFmtId="0" fontId="10" fillId="0" borderId="0" pivotButton="0" quotePrefix="0" xfId="0"/>
    <xf numFmtId="0" fontId="3" fillId="0" borderId="0" pivotButton="0" quotePrefix="0" xfId="0"/>
    <xf numFmtId="0" fontId="12" fillId="2" borderId="0" applyAlignment="1" pivotButton="0" quotePrefix="0" xfId="0">
      <alignment vertical="top" wrapText="1"/>
    </xf>
  </cellXfs>
  <cellStyles count="1">
    <cellStyle name="Normal" xfId="0" builtinId="0" hidden="0"/>
  </cellStyles>
  <dxfs count="5">
    <dxf>
      <fill>
        <patternFill patternType="solid">
          <fgColor rgb="00D1FAE5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  <dxf>
      <fill>
        <patternFill patternType="solid">
          <fgColor rgb="00E5E7EB"/>
        </patternFill>
      </fill>
    </dxf>
    <dxf>
      <fill>
        <patternFill patternType="solid">
          <fgColor rgb="00FBE3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B2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0" customWidth="1" min="2" max="2"/>
  </cols>
  <sheetData>
    <row r="1" ht="32" customHeight="1">
      <c r="B1" s="1" t="inlineStr">
        <is>
          <t>SEO内部対策 セルフ監査シート（47項目）</t>
        </is>
      </c>
    </row>
    <row r="2" ht="22" customHeight="1">
      <c r="B2" s="2" t="inlineStr">
        <is>
          <t>自社サイトの内部対策を、公式基準（web.dev/Google）に沿って自力で点検・採点できる実務ツール</t>
        </is>
      </c>
    </row>
    <row r="3" ht="22" customHeight="1"/>
    <row r="4" ht="22" customHeight="1">
      <c r="B4" s="3" t="inlineStr">
        <is>
          <t>■ 使い方</t>
        </is>
      </c>
    </row>
    <row r="5" ht="22" customHeight="1">
      <c r="B5" s="4" t="inlineStr">
        <is>
          <t>1. 「監査シート」を開き、各項目の【判定】列のプルダウンから ○ 達成 / △ 一部対応 / × 未対応 / − 対象外 を選ぶ</t>
        </is>
      </c>
    </row>
    <row r="6" ht="22" customHeight="1">
      <c r="B6" s="4" t="inlineStr">
        <is>
          <t>2. 確認には【確認ツール】列の無料ツール（Google Search Console / PageSpeed Insights / Lighthouse / リッチリザルトテスト / Screaming Frog 等）を使う</t>
        </is>
      </c>
    </row>
    <row r="7" ht="22" customHeight="1">
      <c r="B7" s="4" t="inlineStr">
        <is>
          <t>3. 「監査結果」シートにカテゴリ別達成率・総合スコア・優先的に直すべき観点が自動表示される</t>
        </is>
      </c>
    </row>
    <row r="8" ht="22" customHeight="1">
      <c r="B8" s="4" t="inlineStr">
        <is>
          <t>※「− 対象外」は採点の母数から除外されます</t>
        </is>
      </c>
    </row>
    <row r="9" ht="22" customHeight="1"/>
    <row r="10" ht="22" customHeight="1">
      <c r="B10" s="3" t="inlineStr">
        <is>
          <t>■ 判定と配点</t>
        </is>
      </c>
    </row>
    <row r="11" ht="22" customHeight="1">
      <c r="B11" s="4" t="inlineStr">
        <is>
          <t>○ 達成 = 2点 ／ △ 一部対応 = 1点 ／ × 未対応 = 0点 ／ − 対象外 = 採点除外</t>
        </is>
      </c>
    </row>
    <row r="12" ht="22" customHeight="1"/>
    <row r="13" ht="22" customHeight="1">
      <c r="B13" s="3" t="inlineStr">
        <is>
          <t>■ 信頼できる基準</t>
        </is>
      </c>
    </row>
    <row r="14" ht="56" customHeight="1">
      <c r="B14" s="4" t="inlineStr">
        <is>
          <t>・Core Web Vitalsの合格基準（LCP 2.5秒以下 / INP 200ms以下 / CLS 0.1以下・75パーセンタイル）は web.dev / Google公式に準拠。INPは2024年にFIDを置き換えた正式指標です。</t>
        </is>
      </c>
    </row>
    <row r="15" ht="38" customHeight="1">
      <c r="B15" s="4" t="inlineStr">
        <is>
          <t>・E-E-A-T・Helpful Content（Who/How/Why）・スパム/サイトレピュテーション濫用ポリシーはGoogle公式ガイドラインに基づきます。</t>
        </is>
      </c>
    </row>
    <row r="16" ht="22" customHeight="1"/>
    <row r="17" ht="22" customHeight="1">
      <c r="B17" s="3" t="inlineStr">
        <is>
          <t>■ よくある誤解（このシートで避けられること）</t>
        </is>
      </c>
    </row>
    <row r="18" ht="22" customHeight="1">
      <c r="B18" s="4" t="inlineStr">
        <is>
          <t>・キーワード詰め込みは逆効果 ／ AI執筆=即ペナルティは誤り（品質で評価） ／ 文字数稼ぎは無意味 ／ FIDは廃止されINPが指標。</t>
        </is>
      </c>
    </row>
    <row r="19" ht="22" customHeight="1"/>
    <row r="20" ht="22" customHeight="1">
      <c r="B20" s="3" t="inlineStr">
        <is>
          <t>■ 監修</t>
        </is>
      </c>
    </row>
    <row r="21" ht="22" customHeight="1">
      <c r="B21" s="4" t="inlineStr">
        <is>
          <t>Stock Value（ストックバリュー） ─ SEOとAI検索対策（GEO/LLMO）を一体で設計するマーケティング支援。 https://stockvalue.co.jp</t>
        </is>
      </c>
    </row>
    <row r="22" ht="22" customHeight="1"/>
    <row r="23" ht="22" customHeight="1">
      <c r="B23" s="5" t="inlineStr">
        <is>
          <t>▶ 監査後、内部対策の改善やAI検索対策まで一気通貫で支援します。無料相談へお気軽に。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48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44" customWidth="1" min="3" max="3"/>
    <col width="34" customWidth="1" min="4" max="4"/>
    <col width="38" customWidth="1" min="5" max="5"/>
    <col width="22" customWidth="1" min="6" max="6"/>
    <col width="12" customWidth="1" min="7" max="7"/>
    <col width="7" customWidth="1" min="8" max="8"/>
    <col width="7" customWidth="1" min="9" max="9"/>
    <col width="9" customWidth="1" min="10" max="10"/>
    <col width="28" customWidth="1" min="11" max="11"/>
  </cols>
  <sheetData>
    <row r="1" ht="30" customHeight="1">
      <c r="A1" s="6" t="inlineStr">
        <is>
          <t>No.</t>
        </is>
      </c>
      <c r="B1" s="6" t="inlineStr">
        <is>
          <t>カテゴリ</t>
        </is>
      </c>
      <c r="C1" s="6" t="inlineStr">
        <is>
          <t>チェック項目</t>
        </is>
      </c>
      <c r="D1" s="6" t="inlineStr">
        <is>
          <t>なぜ重要か</t>
        </is>
      </c>
      <c r="E1" s="6" t="inlineStr">
        <is>
          <t>合格基準・確認方法</t>
        </is>
      </c>
      <c r="F1" s="6" t="inlineStr">
        <is>
          <t>確認ツール</t>
        </is>
      </c>
      <c r="G1" s="6" t="inlineStr">
        <is>
          <t>判定</t>
        </is>
      </c>
      <c r="H1" s="6" t="inlineStr">
        <is>
          <t>点数</t>
        </is>
      </c>
      <c r="I1" s="6" t="inlineStr">
        <is>
          <t>満点</t>
        </is>
      </c>
      <c r="J1" s="6" t="inlineStr">
        <is>
          <t>優先度</t>
        </is>
      </c>
      <c r="K1" s="6" t="inlineStr">
        <is>
          <t>メモ</t>
        </is>
      </c>
    </row>
    <row r="2" ht="44" customHeight="1">
      <c r="A2" s="7" t="n">
        <v>1</v>
      </c>
      <c r="B2" s="8" t="inlineStr">
        <is>
          <t>A.クロール/索引</t>
        </is>
      </c>
      <c r="C2" s="9" t="inlineStr">
        <is>
          <t>robots.txtが存在し重要ページをブロックしていない</t>
        </is>
      </c>
      <c r="D2" s="9" t="inlineStr">
        <is>
          <t>誤ブロックでインデックスから全滅するリスク</t>
        </is>
      </c>
      <c r="E2" s="9" t="inlineStr">
        <is>
          <t>GSCで『robots.txtによりブロック』が重要URLに0件</t>
        </is>
      </c>
      <c r="F2" s="9" t="inlineStr">
        <is>
          <t>Google Search Console</t>
        </is>
      </c>
      <c r="G2" s="7" t="n"/>
      <c r="H2" s="7">
        <f>IF($G2="○ 達成",2,IF($G2="△ 一部対応",1,IF($G2="× 未対応",0,"")))</f>
        <v/>
      </c>
      <c r="I2" s="7">
        <f>IF(OR($G2="",$G2="− 対象外"),"",2)</f>
        <v/>
      </c>
      <c r="J2" s="7" t="inlineStr">
        <is>
          <t>高</t>
        </is>
      </c>
      <c r="K2" s="9" t="n"/>
    </row>
    <row r="3" ht="44" customHeight="1">
      <c r="A3" s="7" t="n">
        <v>2</v>
      </c>
      <c r="B3" s="8" t="inlineStr">
        <is>
          <t>A.クロール/索引</t>
        </is>
      </c>
      <c r="C3" s="9" t="inlineStr">
        <is>
          <t>XMLサイトマップを送信済み・最新である</t>
        </is>
      </c>
      <c r="D3" s="9" t="inlineStr">
        <is>
          <t>クロール効率と発見性を高める</t>
        </is>
      </c>
      <c r="E3" s="9" t="inlineStr">
        <is>
          <t>GSC『サイトマップ』が成功、URL数=公開数とほぼ一致</t>
        </is>
      </c>
      <c r="F3" s="9" t="inlineStr">
        <is>
          <t>Google Search Console</t>
        </is>
      </c>
      <c r="G3" s="7" t="n"/>
      <c r="H3" s="7">
        <f>IF($G3="○ 達成",2,IF($G3="△ 一部対応",1,IF($G3="× 未対応",0,"")))</f>
        <v/>
      </c>
      <c r="I3" s="7">
        <f>IF(OR($G3="",$G3="− 対象外"),"",2)</f>
        <v/>
      </c>
      <c r="J3" s="7" t="inlineStr">
        <is>
          <t>高</t>
        </is>
      </c>
      <c r="K3" s="9" t="n"/>
    </row>
    <row r="4" ht="44" customHeight="1">
      <c r="A4" s="7" t="n">
        <v>3</v>
      </c>
      <c r="B4" s="8" t="inlineStr">
        <is>
          <t>A.クロール/索引</t>
        </is>
      </c>
      <c r="C4" s="9" t="inlineStr">
        <is>
          <t>サイトマップにnoindex/404/リダイレクトURLを含まない</t>
        </is>
      </c>
      <c r="D4" s="9" t="inlineStr">
        <is>
          <t>クロールバジェットの浪費防止</t>
        </is>
      </c>
      <c r="E4" s="9" t="inlineStr">
        <is>
          <t>サイトマップ内が200のみ</t>
        </is>
      </c>
      <c r="F4" s="9" t="inlineStr">
        <is>
          <t>Screaming Frog</t>
        </is>
      </c>
      <c r="G4" s="7" t="n"/>
      <c r="H4" s="7">
        <f>IF($G4="○ 達成",2,IF($G4="△ 一部対応",1,IF($G4="× 未対応",0,"")))</f>
        <v/>
      </c>
      <c r="I4" s="7">
        <f>IF(OR($G4="",$G4="− 対象外"),"",2)</f>
        <v/>
      </c>
      <c r="J4" s="7" t="inlineStr">
        <is>
          <t>中</t>
        </is>
      </c>
      <c r="K4" s="9" t="n"/>
    </row>
    <row r="5" ht="44" customHeight="1">
      <c r="A5" s="7" t="n">
        <v>4</v>
      </c>
      <c r="B5" s="8" t="inlineStr">
        <is>
          <t>A.クロール/索引</t>
        </is>
      </c>
      <c r="C5" s="9" t="inlineStr">
        <is>
          <t>重要ページがインデックス登録されている</t>
        </is>
      </c>
      <c r="D5" s="9" t="inlineStr">
        <is>
          <t>索引されなければ流入ゼロ</t>
        </is>
      </c>
      <c r="E5" s="9" t="inlineStr">
        <is>
          <t>GSC『ページのインデックス登録』で登録済</t>
        </is>
      </c>
      <c r="F5" s="9" t="inlineStr">
        <is>
          <t>Google Search Console</t>
        </is>
      </c>
      <c r="G5" s="7" t="n"/>
      <c r="H5" s="7">
        <f>IF($G5="○ 達成",2,IF($G5="△ 一部対応",1,IF($G5="× 未対応",0,"")))</f>
        <v/>
      </c>
      <c r="I5" s="7">
        <f>IF(OR($G5="",$G5="− 対象外"),"",2)</f>
        <v/>
      </c>
      <c r="J5" s="7" t="inlineStr">
        <is>
          <t>高</t>
        </is>
      </c>
      <c r="K5" s="9" t="n"/>
    </row>
    <row r="6" ht="44" customHeight="1">
      <c r="A6" s="7" t="n">
        <v>5</v>
      </c>
      <c r="B6" s="8" t="inlineStr">
        <is>
          <t>A.クロール/索引</t>
        </is>
      </c>
      <c r="C6" s="9" t="inlineStr">
        <is>
          <t>不要ページ（タグ/検索結果/パラメータ）を適切にnoindex</t>
        </is>
      </c>
      <c r="D6" s="9" t="inlineStr">
        <is>
          <t>低品質ページによる希釈を防ぐ</t>
        </is>
      </c>
      <c r="E6" s="9" t="inlineStr">
        <is>
          <t>重複・薄いページがindex対象外</t>
        </is>
      </c>
      <c r="F6" s="9" t="inlineStr">
        <is>
          <t>GSC / Screaming Frog</t>
        </is>
      </c>
      <c r="G6" s="7" t="n"/>
      <c r="H6" s="7">
        <f>IF($G6="○ 達成",2,IF($G6="△ 一部対応",1,IF($G6="× 未対応",0,"")))</f>
        <v/>
      </c>
      <c r="I6" s="7">
        <f>IF(OR($G6="",$G6="− 対象外"),"",2)</f>
        <v/>
      </c>
      <c r="J6" s="7" t="inlineStr">
        <is>
          <t>中</t>
        </is>
      </c>
      <c r="K6" s="9" t="n"/>
    </row>
    <row r="7" ht="44" customHeight="1">
      <c r="A7" s="7" t="n">
        <v>6</v>
      </c>
      <c r="B7" s="8" t="inlineStr">
        <is>
          <t>A.クロール/索引</t>
        </is>
      </c>
      <c r="C7" s="9" t="inlineStr">
        <is>
          <t>クロールエラー（5xx/ソフト404）が継続発生していない</t>
        </is>
      </c>
      <c r="D7" s="9" t="inlineStr">
        <is>
          <t>クロールを阻害する</t>
        </is>
      </c>
      <c r="E7" s="9" t="inlineStr">
        <is>
          <t>GSCでエラーが継続0に近い</t>
        </is>
      </c>
      <c r="F7" s="9" t="inlineStr">
        <is>
          <t>Google Search Console</t>
        </is>
      </c>
      <c r="G7" s="7" t="n"/>
      <c r="H7" s="7">
        <f>IF($G7="○ 達成",2,IF($G7="△ 一部対応",1,IF($G7="× 未対応",0,"")))</f>
        <v/>
      </c>
      <c r="I7" s="7">
        <f>IF(OR($G7="",$G7="− 対象外"),"",2)</f>
        <v/>
      </c>
      <c r="J7" s="7" t="inlineStr">
        <is>
          <t>中</t>
        </is>
      </c>
      <c r="K7" s="9" t="n"/>
    </row>
    <row r="8" ht="44" customHeight="1">
      <c r="A8" s="7" t="n">
        <v>7</v>
      </c>
      <c r="B8" s="8" t="inlineStr">
        <is>
          <t>A.クロール/索引</t>
        </is>
      </c>
      <c r="C8" s="9" t="inlineStr">
        <is>
          <t>canonicalが自己参照または正規URLを正しく指す</t>
        </is>
      </c>
      <c r="D8" s="9" t="inlineStr">
        <is>
          <t>重複統合・評価分散を防ぐ</t>
        </is>
      </c>
      <c r="E8" s="9" t="inlineStr">
        <is>
          <t>各ページに正しいrel=canonical</t>
        </is>
      </c>
      <c r="F8" s="9" t="inlineStr">
        <is>
          <t>Screaming Frog / GSC URL検査</t>
        </is>
      </c>
      <c r="G8" s="7" t="n"/>
      <c r="H8" s="7">
        <f>IF($G8="○ 達成",2,IF($G8="△ 一部対応",1,IF($G8="× 未対応",0,"")))</f>
        <v/>
      </c>
      <c r="I8" s="7">
        <f>IF(OR($G8="",$G8="− 対象外"),"",2)</f>
        <v/>
      </c>
      <c r="J8" s="7" t="inlineStr">
        <is>
          <t>中</t>
        </is>
      </c>
      <c r="K8" s="9" t="n"/>
    </row>
    <row r="9" ht="44" customHeight="1">
      <c r="A9" s="7" t="n">
        <v>8</v>
      </c>
      <c r="B9" s="8" t="inlineStr">
        <is>
          <t>A.クロール/索引</t>
        </is>
      </c>
      <c r="C9" s="9" t="inlineStr">
        <is>
          <t>ページネーション/ファセットが正規化されている</t>
        </is>
      </c>
      <c r="D9" s="9" t="inlineStr">
        <is>
          <t>重複インデックスを防ぐ</t>
        </is>
      </c>
      <c r="E9" s="9" t="inlineStr">
        <is>
          <t>代表URLに集約されている</t>
        </is>
      </c>
      <c r="F9" s="9" t="inlineStr">
        <is>
          <t>Screaming Frog</t>
        </is>
      </c>
      <c r="G9" s="7" t="n"/>
      <c r="H9" s="7">
        <f>IF($G9="○ 達成",2,IF($G9="△ 一部対応",1,IF($G9="× 未対応",0,"")))</f>
        <v/>
      </c>
      <c r="I9" s="7">
        <f>IF(OR($G9="",$G9="− 対象外"),"",2)</f>
        <v/>
      </c>
      <c r="J9" s="7" t="inlineStr">
        <is>
          <t>低</t>
        </is>
      </c>
      <c r="K9" s="9" t="n"/>
    </row>
    <row r="10" ht="44" customHeight="1">
      <c r="A10" s="7" t="n">
        <v>9</v>
      </c>
      <c r="B10" s="8" t="inlineStr">
        <is>
          <t>A.クロール/索引</t>
        </is>
      </c>
      <c r="C10" s="9" t="inlineStr">
        <is>
          <t>重複コンテンツがない（www/非www・http/https・末尾スラッシュ統一）</t>
        </is>
      </c>
      <c r="D10" s="9" t="inlineStr">
        <is>
          <t>評価分散・重複判定を回避</t>
        </is>
      </c>
      <c r="E10" s="9" t="inlineStr">
        <is>
          <t>301で1つのURLへ統一</t>
        </is>
      </c>
      <c r="F10" s="9" t="inlineStr">
        <is>
          <t>Screaming Frog</t>
        </is>
      </c>
      <c r="G10" s="7" t="n"/>
      <c r="H10" s="7">
        <f>IF($G10="○ 達成",2,IF($G10="△ 一部対応",1,IF($G10="× 未対応",0,"")))</f>
        <v/>
      </c>
      <c r="I10" s="7">
        <f>IF(OR($G10="",$G10="− 対象外"),"",2)</f>
        <v/>
      </c>
      <c r="J10" s="7" t="inlineStr">
        <is>
          <t>中</t>
        </is>
      </c>
      <c r="K10" s="9" t="n"/>
    </row>
    <row r="11" ht="44" customHeight="1">
      <c r="A11" s="7" t="n">
        <v>10</v>
      </c>
      <c r="B11" s="8" t="inlineStr">
        <is>
          <t>A.クロール/索引</t>
        </is>
      </c>
      <c r="C11" s="9" t="inlineStr">
        <is>
          <t>孤立ページ（内部リンクなし）がない</t>
        </is>
      </c>
      <c r="D11" s="9" t="inlineStr">
        <is>
          <t>発見性と評価伝達のため</t>
        </is>
      </c>
      <c r="E11" s="9" t="inlineStr">
        <is>
          <t>全公開ページに最低1本の内部リンク</t>
        </is>
      </c>
      <c r="F11" s="9" t="inlineStr">
        <is>
          <t>Screaming Frog</t>
        </is>
      </c>
      <c r="G11" s="7" t="n"/>
      <c r="H11" s="7">
        <f>IF($G11="○ 達成",2,IF($G11="△ 一部対応",1,IF($G11="× 未対応",0,"")))</f>
        <v/>
      </c>
      <c r="I11" s="7">
        <f>IF(OR($G11="",$G11="− 対象外"),"",2)</f>
        <v/>
      </c>
      <c r="J11" s="7" t="inlineStr">
        <is>
          <t>中</t>
        </is>
      </c>
      <c r="K11" s="9" t="n"/>
    </row>
    <row r="12" ht="44" customHeight="1">
      <c r="A12" s="7" t="n">
        <v>11</v>
      </c>
      <c r="B12" s="10" t="inlineStr">
        <is>
          <t>B.構造化データ</t>
        </is>
      </c>
      <c r="C12" s="9" t="inlineStr">
        <is>
          <t>主要ページに該当する構造化データ（Article/Product/FAQ/Breadcrumb等）を実装</t>
        </is>
      </c>
      <c r="D12" s="9" t="inlineStr">
        <is>
          <t>リッチリザルト獲得・CTR向上</t>
        </is>
      </c>
      <c r="E12" s="9" t="inlineStr">
        <is>
          <t>リッチリザルトテストでエラー0</t>
        </is>
      </c>
      <c r="F12" s="9" t="inlineStr">
        <is>
          <t>リッチリザルトテスト</t>
        </is>
      </c>
      <c r="G12" s="7" t="n"/>
      <c r="H12" s="7">
        <f>IF($G12="○ 達成",2,IF($G12="△ 一部対応",1,IF($G12="× 未対応",0,"")))</f>
        <v/>
      </c>
      <c r="I12" s="7">
        <f>IF(OR($G12="",$G12="− 対象外"),"",2)</f>
        <v/>
      </c>
      <c r="J12" s="7" t="inlineStr">
        <is>
          <t>中</t>
        </is>
      </c>
      <c r="K12" s="9" t="n"/>
    </row>
    <row r="13" ht="44" customHeight="1">
      <c r="A13" s="7" t="n">
        <v>12</v>
      </c>
      <c r="B13" s="10" t="inlineStr">
        <is>
          <t>B.構造化データ</t>
        </is>
      </c>
      <c r="C13" s="9" t="inlineStr">
        <is>
          <t>構造化データに必須プロパティが揃っている</t>
        </is>
      </c>
      <c r="D13" s="9" t="inlineStr">
        <is>
          <t>表示要件未達だと無効になる</t>
        </is>
      </c>
      <c r="E13" s="9" t="inlineStr">
        <is>
          <t>必須項目すべて記入、警告最小化</t>
        </is>
      </c>
      <c r="F13" s="9" t="inlineStr">
        <is>
          <t>Schema Markup Validator</t>
        </is>
      </c>
      <c r="G13" s="7" t="n"/>
      <c r="H13" s="7">
        <f>IF($G13="○ 達成",2,IF($G13="△ 一部対応",1,IF($G13="× 未対応",0,"")))</f>
        <v/>
      </c>
      <c r="I13" s="7">
        <f>IF(OR($G13="",$G13="− 対象外"),"",2)</f>
        <v/>
      </c>
      <c r="J13" s="7" t="inlineStr">
        <is>
          <t>中</t>
        </is>
      </c>
      <c r="K13" s="9" t="n"/>
    </row>
    <row r="14" ht="44" customHeight="1">
      <c r="A14" s="7" t="n">
        <v>13</v>
      </c>
      <c r="B14" s="10" t="inlineStr">
        <is>
          <t>B.構造化データ</t>
        </is>
      </c>
      <c r="C14" s="9" t="inlineStr">
        <is>
          <t>構造化データの内容がページ表示と一致している</t>
        </is>
      </c>
      <c r="D14" s="9" t="inlineStr">
        <is>
          <t>不一致はガイドライン違反</t>
        </is>
      </c>
      <c r="E14" s="9" t="inlineStr">
        <is>
          <t>不可視/虚偽マークアップなし</t>
        </is>
      </c>
      <c r="F14" s="9" t="inlineStr">
        <is>
          <t>Google Spam Policies</t>
        </is>
      </c>
      <c r="G14" s="7" t="n"/>
      <c r="H14" s="7">
        <f>IF($G14="○ 達成",2,IF($G14="△ 一部対応",1,IF($G14="× 未対応",0,"")))</f>
        <v/>
      </c>
      <c r="I14" s="7">
        <f>IF(OR($G14="",$G14="− 対象外"),"",2)</f>
        <v/>
      </c>
      <c r="J14" s="7" t="inlineStr">
        <is>
          <t>中</t>
        </is>
      </c>
      <c r="K14" s="9" t="n"/>
    </row>
    <row r="15" ht="44" customHeight="1">
      <c r="A15" s="7" t="n">
        <v>14</v>
      </c>
      <c r="B15" s="10" t="inlineStr">
        <is>
          <t>B.構造化データ</t>
        </is>
      </c>
      <c r="C15" s="9" t="inlineStr">
        <is>
          <t>パンくず（BreadcrumbList）を実装</t>
        </is>
      </c>
      <c r="D15" s="9" t="inlineStr">
        <is>
          <t>階層理解・SERP表示</t>
        </is>
      </c>
      <c r="E15" s="9" t="inlineStr">
        <is>
          <t>リッチリザルトテストで有効</t>
        </is>
      </c>
      <c r="F15" s="9" t="inlineStr">
        <is>
          <t>リッチリザルトテスト</t>
        </is>
      </c>
      <c r="G15" s="7" t="n"/>
      <c r="H15" s="7">
        <f>IF($G15="○ 達成",2,IF($G15="△ 一部対応",1,IF($G15="× 未対応",0,"")))</f>
        <v/>
      </c>
      <c r="I15" s="7">
        <f>IF(OR($G15="",$G15="− 対象外"),"",2)</f>
        <v/>
      </c>
      <c r="J15" s="7" t="inlineStr">
        <is>
          <t>低</t>
        </is>
      </c>
      <c r="K15" s="9" t="n"/>
    </row>
    <row r="16" ht="44" customHeight="1">
      <c r="A16" s="7" t="n">
        <v>15</v>
      </c>
      <c r="B16" s="11" t="inlineStr">
        <is>
          <t>C.CWV/速度/モバイル</t>
        </is>
      </c>
      <c r="C16" s="9" t="inlineStr">
        <is>
          <t>LCP（表示速度）が良好</t>
        </is>
      </c>
      <c r="D16" s="9" t="inlineStr">
        <is>
          <t>表示速度はUX兼ランキング要因</t>
        </is>
      </c>
      <c r="E16" s="9" t="inlineStr">
        <is>
          <t>2.5秒以下（75パーセンタイル）</t>
        </is>
      </c>
      <c r="F16" s="9" t="inlineStr">
        <is>
          <t>PageSpeed Insights</t>
        </is>
      </c>
      <c r="G16" s="7" t="n"/>
      <c r="H16" s="7">
        <f>IF($G16="○ 達成",2,IF($G16="△ 一部対応",1,IF($G16="× 未対応",0,"")))</f>
        <v/>
      </c>
      <c r="I16" s="7">
        <f>IF(OR($G16="",$G16="− 対象外"),"",2)</f>
        <v/>
      </c>
      <c r="J16" s="7" t="inlineStr">
        <is>
          <t>高</t>
        </is>
      </c>
      <c r="K16" s="9" t="n"/>
    </row>
    <row r="17" ht="44" customHeight="1">
      <c r="A17" s="7" t="n">
        <v>16</v>
      </c>
      <c r="B17" s="11" t="inlineStr">
        <is>
          <t>C.CWV/速度/モバイル</t>
        </is>
      </c>
      <c r="C17" s="9" t="inlineStr">
        <is>
          <t>INP（応答性）が良好</t>
        </is>
      </c>
      <c r="D17" s="9" t="inlineStr">
        <is>
          <t>2024年にFIDを置換した正式指標</t>
        </is>
      </c>
      <c r="E17" s="9" t="inlineStr">
        <is>
          <t>200ms以下</t>
        </is>
      </c>
      <c r="F17" s="9" t="inlineStr">
        <is>
          <t>PageSpeed Insights</t>
        </is>
      </c>
      <c r="G17" s="7" t="n"/>
      <c r="H17" s="7">
        <f>IF($G17="○ 達成",2,IF($G17="△ 一部対応",1,IF($G17="× 未対応",0,"")))</f>
        <v/>
      </c>
      <c r="I17" s="7">
        <f>IF(OR($G17="",$G17="− 対象外"),"",2)</f>
        <v/>
      </c>
      <c r="J17" s="7" t="inlineStr">
        <is>
          <t>中</t>
        </is>
      </c>
      <c r="K17" s="9" t="n"/>
    </row>
    <row r="18" ht="44" customHeight="1">
      <c r="A18" s="7" t="n">
        <v>17</v>
      </c>
      <c r="B18" s="11" t="inlineStr">
        <is>
          <t>C.CWV/速度/モバイル</t>
        </is>
      </c>
      <c r="C18" s="9" t="inlineStr">
        <is>
          <t>CLS（レイアウト安定）が良好</t>
        </is>
      </c>
      <c r="D18" s="9" t="inlineStr">
        <is>
          <t>レイアウト崩れを防ぐ</t>
        </is>
      </c>
      <c r="E18" s="9" t="inlineStr">
        <is>
          <t>0.1以下</t>
        </is>
      </c>
      <c r="F18" s="9" t="inlineStr">
        <is>
          <t>PageSpeed Insights</t>
        </is>
      </c>
      <c r="G18" s="7" t="n"/>
      <c r="H18" s="7">
        <f>IF($G18="○ 達成",2,IF($G18="△ 一部対応",1,IF($G18="× 未対応",0,"")))</f>
        <v/>
      </c>
      <c r="I18" s="7">
        <f>IF(OR($G18="",$G18="− 対象外"),"",2)</f>
        <v/>
      </c>
      <c r="J18" s="7" t="inlineStr">
        <is>
          <t>中</t>
        </is>
      </c>
      <c r="K18" s="9" t="n"/>
    </row>
    <row r="19" ht="44" customHeight="1">
      <c r="A19" s="7" t="n">
        <v>18</v>
      </c>
      <c r="B19" s="11" t="inlineStr">
        <is>
          <t>C.CWV/速度/モバイル</t>
        </is>
      </c>
      <c r="C19" s="9" t="inlineStr">
        <is>
          <t>CrUX/フィールドデータで『良好URL』割合が高い</t>
        </is>
      </c>
      <c r="D19" s="9" t="inlineStr">
        <is>
          <t>実ユーザー基準の評価</t>
        </is>
      </c>
      <c r="E19" s="9" t="inlineStr">
        <is>
          <t>75%以上が『良好』</t>
        </is>
      </c>
      <c r="F19" s="9" t="inlineStr">
        <is>
          <t>CrUX / GSC</t>
        </is>
      </c>
      <c r="G19" s="7" t="n"/>
      <c r="H19" s="7">
        <f>IF($G19="○ 達成",2,IF($G19="△ 一部対応",1,IF($G19="× 未対応",0,"")))</f>
        <v/>
      </c>
      <c r="I19" s="7">
        <f>IF(OR($G19="",$G19="− 対象外"),"",2)</f>
        <v/>
      </c>
      <c r="J19" s="7" t="inlineStr">
        <is>
          <t>中</t>
        </is>
      </c>
      <c r="K19" s="9" t="n"/>
    </row>
    <row r="20" ht="44" customHeight="1">
      <c r="A20" s="7" t="n">
        <v>19</v>
      </c>
      <c r="B20" s="11" t="inlineStr">
        <is>
          <t>C.CWV/速度/モバイル</t>
        </is>
      </c>
      <c r="C20" s="9" t="inlineStr">
        <is>
          <t>画像が最適化されている（次世代フォーマット/遅延読込/サイズ指定）</t>
        </is>
      </c>
      <c r="D20" s="9" t="inlineStr">
        <is>
          <t>LCP・CLS改善</t>
        </is>
      </c>
      <c r="E20" s="9" t="inlineStr">
        <is>
          <t>WebP/AVIF、width/height指定</t>
        </is>
      </c>
      <c r="F20" s="9" t="inlineStr">
        <is>
          <t>Lighthouse</t>
        </is>
      </c>
      <c r="G20" s="7" t="n"/>
      <c r="H20" s="7">
        <f>IF($G20="○ 達成",2,IF($G20="△ 一部対応",1,IF($G20="× 未対応",0,"")))</f>
        <v/>
      </c>
      <c r="I20" s="7">
        <f>IF(OR($G20="",$G20="− 対象外"),"",2)</f>
        <v/>
      </c>
      <c r="J20" s="7" t="inlineStr">
        <is>
          <t>中</t>
        </is>
      </c>
      <c r="K20" s="9" t="n"/>
    </row>
    <row r="21" ht="44" customHeight="1">
      <c r="A21" s="7" t="n">
        <v>20</v>
      </c>
      <c r="B21" s="11" t="inlineStr">
        <is>
          <t>C.CWV/速度/モバイル</t>
        </is>
      </c>
      <c r="C21" s="9" t="inlineStr">
        <is>
          <t>レンダリングブロックJS/CSSを最小化している</t>
        </is>
      </c>
      <c r="D21" s="9" t="inlineStr">
        <is>
          <t>LCP改善</t>
        </is>
      </c>
      <c r="E21" s="9" t="inlineStr">
        <is>
          <t>クリティカルCSSインライン化等</t>
        </is>
      </c>
      <c r="F21" s="9" t="inlineStr">
        <is>
          <t>Lighthouse</t>
        </is>
      </c>
      <c r="G21" s="7" t="n"/>
      <c r="H21" s="7">
        <f>IF($G21="○ 達成",2,IF($G21="△ 一部対応",1,IF($G21="× 未対応",0,"")))</f>
        <v/>
      </c>
      <c r="I21" s="7">
        <f>IF(OR($G21="",$G21="− 対象外"),"",2)</f>
        <v/>
      </c>
      <c r="J21" s="7" t="inlineStr">
        <is>
          <t>中</t>
        </is>
      </c>
      <c r="K21" s="9" t="n"/>
    </row>
    <row r="22" ht="44" customHeight="1">
      <c r="A22" s="7" t="n">
        <v>21</v>
      </c>
      <c r="B22" s="11" t="inlineStr">
        <is>
          <t>C.CWV/速度/モバイル</t>
        </is>
      </c>
      <c r="C22" s="9" t="inlineStr">
        <is>
          <t>モバイルで表示崩れ・タップ要素過密がない</t>
        </is>
      </c>
      <c r="D22" s="9" t="inlineStr">
        <is>
          <t>モバイルファースト索引</t>
        </is>
      </c>
      <c r="E22" s="9" t="inlineStr">
        <is>
          <t>Lighthouse『モバイル』合格</t>
        </is>
      </c>
      <c r="F22" s="9" t="inlineStr">
        <is>
          <t>Lighthouse</t>
        </is>
      </c>
      <c r="G22" s="7" t="n"/>
      <c r="H22" s="7">
        <f>IF($G22="○ 達成",2,IF($G22="△ 一部対応",1,IF($G22="× 未対応",0,"")))</f>
        <v/>
      </c>
      <c r="I22" s="7">
        <f>IF(OR($G22="",$G22="− 対象外"),"",2)</f>
        <v/>
      </c>
      <c r="J22" s="7" t="inlineStr">
        <is>
          <t>高</t>
        </is>
      </c>
      <c r="K22" s="9" t="n"/>
    </row>
    <row r="23" ht="44" customHeight="1">
      <c r="A23" s="7" t="n">
        <v>22</v>
      </c>
      <c r="B23" s="11" t="inlineStr">
        <is>
          <t>C.CWV/速度/モバイル</t>
        </is>
      </c>
      <c r="C23" s="9" t="inlineStr">
        <is>
          <t>モバイル/デスクトップでコンテンツ・構造化データが同等（パリティ）</t>
        </is>
      </c>
      <c r="D23" s="9" t="inlineStr">
        <is>
          <t>モバイル版のみが索引対象</t>
        </is>
      </c>
      <c r="E23" s="9" t="inlineStr">
        <is>
          <t>主要素材がモバイルにも存在</t>
        </is>
      </c>
      <c r="F23" s="9" t="inlineStr">
        <is>
          <t>GSC URL検査</t>
        </is>
      </c>
      <c r="G23" s="7" t="n"/>
      <c r="H23" s="7">
        <f>IF($G23="○ 達成",2,IF($G23="△ 一部対応",1,IF($G23="× 未対応",0,"")))</f>
        <v/>
      </c>
      <c r="I23" s="7">
        <f>IF(OR($G23="",$G23="− 対象外"),"",2)</f>
        <v/>
      </c>
      <c r="J23" s="7" t="inlineStr">
        <is>
          <t>中</t>
        </is>
      </c>
      <c r="K23" s="9" t="n"/>
    </row>
    <row r="24" ht="44" customHeight="1">
      <c r="A24" s="7" t="n">
        <v>23</v>
      </c>
      <c r="B24" s="11" t="inlineStr">
        <is>
          <t>C.CWV/速度/モバイル</t>
        </is>
      </c>
      <c r="C24" s="9" t="inlineStr">
        <is>
          <t>全ページHTTPS・混在コンテンツがない</t>
        </is>
      </c>
      <c r="D24" s="9" t="inlineStr">
        <is>
          <t>セキュリティ/信頼信号</t>
        </is>
      </c>
      <c r="E24" s="9" t="inlineStr">
        <is>
          <t>全URL https、mixed content 0</t>
        </is>
      </c>
      <c r="F24" s="9" t="inlineStr">
        <is>
          <t>ブラウザ / Lighthouse</t>
        </is>
      </c>
      <c r="G24" s="7" t="n"/>
      <c r="H24" s="7">
        <f>IF($G24="○ 達成",2,IF($G24="△ 一部対応",1,IF($G24="× 未対応",0,"")))</f>
        <v/>
      </c>
      <c r="I24" s="7">
        <f>IF(OR($G24="",$G24="− 対象外"),"",2)</f>
        <v/>
      </c>
      <c r="J24" s="7" t="inlineStr">
        <is>
          <t>中</t>
        </is>
      </c>
      <c r="K24" s="9" t="n"/>
    </row>
    <row r="25" ht="44" customHeight="1">
      <c r="A25" s="7" t="n">
        <v>24</v>
      </c>
      <c r="B25" s="11" t="inlineStr">
        <is>
          <t>C.CWV/速度/モバイル</t>
        </is>
      </c>
      <c r="C25" s="9" t="inlineStr">
        <is>
          <t>適切なHTTPステータス（リダイレクトチェーン/ループなし）</t>
        </is>
      </c>
      <c r="D25" s="9" t="inlineStr">
        <is>
          <t>クロール効率</t>
        </is>
      </c>
      <c r="E25" s="9" t="inlineStr">
        <is>
          <t>301は1ホップ、302誤用なし</t>
        </is>
      </c>
      <c r="F25" s="9" t="inlineStr">
        <is>
          <t>Screaming Frog</t>
        </is>
      </c>
      <c r="G25" s="7" t="n"/>
      <c r="H25" s="7">
        <f>IF($G25="○ 達成",2,IF($G25="△ 一部対応",1,IF($G25="× 未対応",0,"")))</f>
        <v/>
      </c>
      <c r="I25" s="7">
        <f>IF(OR($G25="",$G25="− 対象外"),"",2)</f>
        <v/>
      </c>
      <c r="J25" s="7" t="inlineStr">
        <is>
          <t>中</t>
        </is>
      </c>
      <c r="K25" s="9" t="n"/>
    </row>
    <row r="26" ht="44" customHeight="1">
      <c r="A26" s="7" t="n">
        <v>25</v>
      </c>
      <c r="B26" s="12" t="inlineStr">
        <is>
          <t>D.オンページ</t>
        </is>
      </c>
      <c r="C26" s="9" t="inlineStr">
        <is>
          <t>titleタグが各ページ固有・主要KWを含む</t>
        </is>
      </c>
      <c r="D26" s="9" t="inlineStr">
        <is>
          <t>最重要のクリック要因</t>
        </is>
      </c>
      <c r="E26" s="9" t="inlineStr">
        <is>
          <t>全ページ固有、重複なし</t>
        </is>
      </c>
      <c r="F26" s="9" t="inlineStr">
        <is>
          <t>Screaming Frog</t>
        </is>
      </c>
      <c r="G26" s="7" t="n"/>
      <c r="H26" s="7">
        <f>IF($G26="○ 達成",2,IF($G26="△ 一部対応",1,IF($G26="× 未対応",0,"")))</f>
        <v/>
      </c>
      <c r="I26" s="7">
        <f>IF(OR($G26="",$G26="− 対象外"),"",2)</f>
        <v/>
      </c>
      <c r="J26" s="7" t="inlineStr">
        <is>
          <t>高</t>
        </is>
      </c>
      <c r="K26" s="9" t="n"/>
    </row>
    <row r="27" ht="44" customHeight="1">
      <c r="A27" s="7" t="n">
        <v>26</v>
      </c>
      <c r="B27" s="12" t="inlineStr">
        <is>
          <t>D.オンページ</t>
        </is>
      </c>
      <c r="C27" s="9" t="inlineStr">
        <is>
          <t>titleの長さが適切</t>
        </is>
      </c>
      <c r="D27" s="9" t="inlineStr">
        <is>
          <t>途切れ防止・CTR</t>
        </is>
      </c>
      <c r="E27" s="9" t="inlineStr">
        <is>
          <t>目安40〜60文字程度</t>
        </is>
      </c>
      <c r="F27" s="9" t="inlineStr">
        <is>
          <t>目視 / Screaming Frog</t>
        </is>
      </c>
      <c r="G27" s="7" t="n"/>
      <c r="H27" s="7">
        <f>IF($G27="○ 達成",2,IF($G27="△ 一部対応",1,IF($G27="× 未対応",0,"")))</f>
        <v/>
      </c>
      <c r="I27" s="7">
        <f>IF(OR($G27="",$G27="− 対象外"),"",2)</f>
        <v/>
      </c>
      <c r="J27" s="7" t="inlineStr">
        <is>
          <t>中</t>
        </is>
      </c>
      <c r="K27" s="9" t="n"/>
    </row>
    <row r="28" ht="44" customHeight="1">
      <c r="A28" s="7" t="n">
        <v>27</v>
      </c>
      <c r="B28" s="12" t="inlineStr">
        <is>
          <t>D.オンページ</t>
        </is>
      </c>
      <c r="C28" s="9" t="inlineStr">
        <is>
          <t>meta descriptionが各ページ固有・行動喚起的</t>
        </is>
      </c>
      <c r="D28" s="9" t="inlineStr">
        <is>
          <t>スニペットCTR</t>
        </is>
      </c>
      <c r="E28" s="9" t="inlineStr">
        <is>
          <t>全ページ固有、120字前後</t>
        </is>
      </c>
      <c r="F28" s="9" t="inlineStr">
        <is>
          <t>Screaming Frog</t>
        </is>
      </c>
      <c r="G28" s="7" t="n"/>
      <c r="H28" s="7">
        <f>IF($G28="○ 達成",2,IF($G28="△ 一部対応",1,IF($G28="× 未対応",0,"")))</f>
        <v/>
      </c>
      <c r="I28" s="7">
        <f>IF(OR($G28="",$G28="− 対象外"),"",2)</f>
        <v/>
      </c>
      <c r="J28" s="7" t="inlineStr">
        <is>
          <t>中</t>
        </is>
      </c>
      <c r="K28" s="9" t="n"/>
    </row>
    <row r="29" ht="44" customHeight="1">
      <c r="A29" s="7" t="n">
        <v>28</v>
      </c>
      <c r="B29" s="12" t="inlineStr">
        <is>
          <t>D.オンページ</t>
        </is>
      </c>
      <c r="C29" s="9" t="inlineStr">
        <is>
          <t>H1が1ページ1つ・内容を表す</t>
        </is>
      </c>
      <c r="D29" s="9" t="inlineStr">
        <is>
          <t>構造理解</t>
        </is>
      </c>
      <c r="E29" s="9" t="inlineStr">
        <is>
          <t>H1=1、主題反映</t>
        </is>
      </c>
      <c r="F29" s="9" t="inlineStr">
        <is>
          <t>Lighthouse / 目視</t>
        </is>
      </c>
      <c r="G29" s="7" t="n"/>
      <c r="H29" s="7">
        <f>IF($G29="○ 達成",2,IF($G29="△ 一部対応",1,IF($G29="× 未対応",0,"")))</f>
        <v/>
      </c>
      <c r="I29" s="7">
        <f>IF(OR($G29="",$G29="− 対象外"),"",2)</f>
        <v/>
      </c>
      <c r="J29" s="7" t="inlineStr">
        <is>
          <t>中</t>
        </is>
      </c>
      <c r="K29" s="9" t="n"/>
    </row>
    <row r="30" ht="44" customHeight="1">
      <c r="A30" s="7" t="n">
        <v>29</v>
      </c>
      <c r="B30" s="12" t="inlineStr">
        <is>
          <t>D.オンページ</t>
        </is>
      </c>
      <c r="C30" s="9" t="inlineStr">
        <is>
          <t>見出し階層（H2/H3）が論理的</t>
        </is>
      </c>
      <c r="D30" s="9" t="inlineStr">
        <is>
          <t>可読性・トピック理解</t>
        </is>
      </c>
      <c r="E30" s="9" t="inlineStr">
        <is>
          <t>スキップなし（H2→H4飛ばし回避）</t>
        </is>
      </c>
      <c r="F30" s="9" t="inlineStr">
        <is>
          <t>目視</t>
        </is>
      </c>
      <c r="G30" s="7" t="n"/>
      <c r="H30" s="7">
        <f>IF($G30="○ 達成",2,IF($G30="△ 一部対応",1,IF($G30="× 未対応",0,"")))</f>
        <v/>
      </c>
      <c r="I30" s="7">
        <f>IF(OR($G30="",$G30="− 対象外"),"",2)</f>
        <v/>
      </c>
      <c r="J30" s="7" t="inlineStr">
        <is>
          <t>中</t>
        </is>
      </c>
      <c r="K30" s="9" t="n"/>
    </row>
    <row r="31" ht="44" customHeight="1">
      <c r="A31" s="7" t="n">
        <v>30</v>
      </c>
      <c r="B31" s="12" t="inlineStr">
        <is>
          <t>D.オンページ</t>
        </is>
      </c>
      <c r="C31" s="9" t="inlineStr">
        <is>
          <t>URLが短く意味的・キーワードを含む</t>
        </is>
      </c>
      <c r="D31" s="9" t="inlineStr">
        <is>
          <t>可読性・CTR</t>
        </is>
      </c>
      <c r="E31" s="9" t="inlineStr">
        <is>
          <t>動的パラメータ過多を回避</t>
        </is>
      </c>
      <c r="F31" s="9" t="inlineStr">
        <is>
          <t>目視</t>
        </is>
      </c>
      <c r="G31" s="7" t="n"/>
      <c r="H31" s="7">
        <f>IF($G31="○ 達成",2,IF($G31="△ 一部対応",1,IF($G31="× 未対応",0,"")))</f>
        <v/>
      </c>
      <c r="I31" s="7">
        <f>IF(OR($G31="",$G31="− 対象外"),"",2)</f>
        <v/>
      </c>
      <c r="J31" s="7" t="inlineStr">
        <is>
          <t>低</t>
        </is>
      </c>
      <c r="K31" s="9" t="n"/>
    </row>
    <row r="32" ht="44" customHeight="1">
      <c r="A32" s="7" t="n">
        <v>31</v>
      </c>
      <c r="B32" s="12" t="inlineStr">
        <is>
          <t>D.オンページ</t>
        </is>
      </c>
      <c r="C32" s="9" t="inlineStr">
        <is>
          <t>画像にalt属性（内容を説明）がある</t>
        </is>
      </c>
      <c r="D32" s="9" t="inlineStr">
        <is>
          <t>アクセシビリティ・画像検索</t>
        </is>
      </c>
      <c r="E32" s="9" t="inlineStr">
        <is>
          <t>装飾以外の画像にalt記述</t>
        </is>
      </c>
      <c r="F32" s="9" t="inlineStr">
        <is>
          <t>Lighthouse</t>
        </is>
      </c>
      <c r="G32" s="7" t="n"/>
      <c r="H32" s="7">
        <f>IF($G32="○ 達成",2,IF($G32="△ 一部対応",1,IF($G32="× 未対応",0,"")))</f>
        <v/>
      </c>
      <c r="I32" s="7">
        <f>IF(OR($G32="",$G32="− 対象外"),"",2)</f>
        <v/>
      </c>
      <c r="J32" s="7" t="inlineStr">
        <is>
          <t>低</t>
        </is>
      </c>
      <c r="K32" s="9" t="n"/>
    </row>
    <row r="33" ht="44" customHeight="1">
      <c r="A33" s="7" t="n">
        <v>32</v>
      </c>
      <c r="B33" s="12" t="inlineStr">
        <is>
          <t>D.オンページ</t>
        </is>
      </c>
      <c r="C33" s="9" t="inlineStr">
        <is>
          <t>内部リンクが関連ページへ十分に張られている</t>
        </is>
      </c>
      <c r="D33" s="9" t="inlineStr">
        <is>
          <t>評価伝達・回遊</t>
        </is>
      </c>
      <c r="E33" s="9" t="inlineStr">
        <is>
          <t>重要ページへ複数の文脈リンク</t>
        </is>
      </c>
      <c r="F33" s="9" t="inlineStr">
        <is>
          <t>Screaming Frog</t>
        </is>
      </c>
      <c r="G33" s="7" t="n"/>
      <c r="H33" s="7">
        <f>IF($G33="○ 達成",2,IF($G33="△ 一部対応",1,IF($G33="× 未対応",0,"")))</f>
        <v/>
      </c>
      <c r="I33" s="7">
        <f>IF(OR($G33="",$G33="− 対象外"),"",2)</f>
        <v/>
      </c>
      <c r="J33" s="7" t="inlineStr">
        <is>
          <t>中</t>
        </is>
      </c>
      <c r="K33" s="9" t="n"/>
    </row>
    <row r="34" ht="44" customHeight="1">
      <c r="A34" s="7" t="n">
        <v>33</v>
      </c>
      <c r="B34" s="12" t="inlineStr">
        <is>
          <t>D.オンページ</t>
        </is>
      </c>
      <c r="C34" s="9" t="inlineStr">
        <is>
          <t>アンカーテキストが説明的（『こちら』乱用なし）</t>
        </is>
      </c>
      <c r="D34" s="9" t="inlineStr">
        <is>
          <t>関連性の伝達</t>
        </is>
      </c>
      <c r="E34" s="9" t="inlineStr">
        <is>
          <t>キーワード文脈を含む</t>
        </is>
      </c>
      <c r="F34" s="9" t="inlineStr">
        <is>
          <t>目視</t>
        </is>
      </c>
      <c r="G34" s="7" t="n"/>
      <c r="H34" s="7">
        <f>IF($G34="○ 達成",2,IF($G34="△ 一部対応",1,IF($G34="× 未対応",0,"")))</f>
        <v/>
      </c>
      <c r="I34" s="7">
        <f>IF(OR($G34="",$G34="− 対象外"),"",2)</f>
        <v/>
      </c>
      <c r="J34" s="7" t="inlineStr">
        <is>
          <t>低</t>
        </is>
      </c>
      <c r="K34" s="9" t="n"/>
    </row>
    <row r="35" ht="44" customHeight="1">
      <c r="A35" s="7" t="n">
        <v>34</v>
      </c>
      <c r="B35" s="12" t="inlineStr">
        <is>
          <t>D.オンページ</t>
        </is>
      </c>
      <c r="C35" s="9" t="inlineStr">
        <is>
          <t>検索意図に合致したコンテンツである</t>
        </is>
      </c>
      <c r="D35" s="9" t="inlineStr">
        <is>
          <t>上位化の前提</t>
        </is>
      </c>
      <c r="E35" s="9" t="inlineStr">
        <is>
          <t>主要クエリの意図に対応</t>
        </is>
      </c>
      <c r="F35" s="9" t="inlineStr">
        <is>
          <t>目視 / SERP確認</t>
        </is>
      </c>
      <c r="G35" s="7" t="n"/>
      <c r="H35" s="7">
        <f>IF($G35="○ 達成",2,IF($G35="△ 一部対応",1,IF($G35="× 未対応",0,"")))</f>
        <v/>
      </c>
      <c r="I35" s="7">
        <f>IF(OR($G35="",$G35="− 対象外"),"",2)</f>
        <v/>
      </c>
      <c r="J35" s="7" t="inlineStr">
        <is>
          <t>高</t>
        </is>
      </c>
      <c r="K35" s="9" t="n"/>
    </row>
    <row r="36" ht="44" customHeight="1">
      <c r="A36" s="7" t="n">
        <v>35</v>
      </c>
      <c r="B36" s="12" t="inlineStr">
        <is>
          <t>D.オンページ</t>
        </is>
      </c>
      <c r="C36" s="9" t="inlineStr">
        <is>
          <t>コンテンツが網羅的・独自情報/一次情報を含む</t>
        </is>
      </c>
      <c r="D36" s="9" t="inlineStr">
        <is>
          <t>Helpful Content/E-E-A-T</t>
        </is>
      </c>
      <c r="E36" s="9" t="inlineStr">
        <is>
          <t>競合にない独自データ・体験</t>
        </is>
      </c>
      <c r="F36" s="9" t="inlineStr">
        <is>
          <t>目視</t>
        </is>
      </c>
      <c r="G36" s="7" t="n"/>
      <c r="H36" s="7">
        <f>IF($G36="○ 達成",2,IF($G36="△ 一部対応",1,IF($G36="× 未対応",0,"")))</f>
        <v/>
      </c>
      <c r="I36" s="7">
        <f>IF(OR($G36="",$G36="− 対象外"),"",2)</f>
        <v/>
      </c>
      <c r="J36" s="7" t="inlineStr">
        <is>
          <t>高</t>
        </is>
      </c>
      <c r="K36" s="9" t="n"/>
    </row>
    <row r="37" ht="44" customHeight="1">
      <c r="A37" s="7" t="n">
        <v>36</v>
      </c>
      <c r="B37" s="12" t="inlineStr">
        <is>
          <t>D.オンページ</t>
        </is>
      </c>
      <c r="C37" s="9" t="inlineStr">
        <is>
          <t>薄い/重複/自動生成の量産ページがない</t>
        </is>
      </c>
      <c r="D37" s="9" t="inlineStr">
        <is>
          <t>サイト全体信号の毀損防止</t>
        </is>
      </c>
      <c r="E37" s="9" t="inlineStr">
        <is>
          <t>低品質ページを統合・削除</t>
        </is>
      </c>
      <c r="F37" s="9" t="inlineStr">
        <is>
          <t>Screaming Frog</t>
        </is>
      </c>
      <c r="G37" s="7" t="n"/>
      <c r="H37" s="7">
        <f>IF($G37="○ 達成",2,IF($G37="△ 一部対応",1,IF($G37="× 未対応",0,"")))</f>
        <v/>
      </c>
      <c r="I37" s="7">
        <f>IF(OR($G37="",$G37="− 対象外"),"",2)</f>
        <v/>
      </c>
      <c r="J37" s="7" t="inlineStr">
        <is>
          <t>中</t>
        </is>
      </c>
      <c r="K37" s="9" t="n"/>
    </row>
    <row r="38" ht="44" customHeight="1">
      <c r="A38" s="7" t="n">
        <v>37</v>
      </c>
      <c r="B38" s="12" t="inlineStr">
        <is>
          <t>D.オンページ</t>
        </is>
      </c>
      <c r="C38" s="9" t="inlineStr">
        <is>
          <t>情報の鮮度が保たれている（古い記事の更新）</t>
        </is>
      </c>
      <c r="D38" s="9" t="inlineStr">
        <is>
          <t>鮮度が必要なテーマで重要</t>
        </is>
      </c>
      <c r="E38" s="9" t="inlineStr">
        <is>
          <t>重要記事を定期更新（日付改ざん不可）</t>
        </is>
      </c>
      <c r="F38" s="9" t="inlineStr">
        <is>
          <t>目視</t>
        </is>
      </c>
      <c r="G38" s="7" t="n"/>
      <c r="H38" s="7">
        <f>IF($G38="○ 達成",2,IF($G38="△ 一部対応",1,IF($G38="× 未対応",0,"")))</f>
        <v/>
      </c>
      <c r="I38" s="7">
        <f>IF(OR($G38="",$G38="− 対象外"),"",2)</f>
        <v/>
      </c>
      <c r="J38" s="7" t="inlineStr">
        <is>
          <t>中</t>
        </is>
      </c>
      <c r="K38" s="9" t="n"/>
    </row>
    <row r="39" ht="44" customHeight="1">
      <c r="A39" s="7" t="n">
        <v>38</v>
      </c>
      <c r="B39" s="12" t="inlineStr">
        <is>
          <t>D.オンページ</t>
        </is>
      </c>
      <c r="C39" s="9" t="inlineStr">
        <is>
          <t>内部検索結果ページ等をindexさせていない</t>
        </is>
      </c>
      <c r="D39" s="9" t="inlineStr">
        <is>
          <t>低品質index防止</t>
        </is>
      </c>
      <c r="E39" s="9" t="inlineStr">
        <is>
          <t>noindex設定</t>
        </is>
      </c>
      <c r="F39" s="9" t="inlineStr">
        <is>
          <t>GSC / 目視</t>
        </is>
      </c>
      <c r="G39" s="7" t="n"/>
      <c r="H39" s="7">
        <f>IF($G39="○ 達成",2,IF($G39="△ 一部対応",1,IF($G39="× 未対応",0,"")))</f>
        <v/>
      </c>
      <c r="I39" s="7">
        <f>IF(OR($G39="",$G39="− 対象外"),"",2)</f>
        <v/>
      </c>
      <c r="J39" s="7" t="inlineStr">
        <is>
          <t>中</t>
        </is>
      </c>
      <c r="K39" s="9" t="n"/>
    </row>
    <row r="40" ht="44" customHeight="1">
      <c r="A40" s="7" t="n">
        <v>39</v>
      </c>
      <c r="B40" s="13" t="inlineStr">
        <is>
          <t>E.E-E-A-T/権威性</t>
        </is>
      </c>
      <c r="C40" s="9" t="inlineStr">
        <is>
          <t>著者情報（バイライン・経歴・資格）を明記</t>
        </is>
      </c>
      <c r="D40" s="9" t="inlineStr">
        <is>
          <t>Experience/Expertise信号</t>
        </is>
      </c>
      <c r="E40" s="9" t="inlineStr">
        <is>
          <t>全記事に著者プロフィール</t>
        </is>
      </c>
      <c r="F40" s="9" t="inlineStr">
        <is>
          <t>目視</t>
        </is>
      </c>
      <c r="G40" s="7" t="n"/>
      <c r="H40" s="7">
        <f>IF($G40="○ 達成",2,IF($G40="△ 一部対応",1,IF($G40="× 未対応",0,"")))</f>
        <v/>
      </c>
      <c r="I40" s="7">
        <f>IF(OR($G40="",$G40="− 対象外"),"",2)</f>
        <v/>
      </c>
      <c r="J40" s="7" t="inlineStr">
        <is>
          <t>中</t>
        </is>
      </c>
      <c r="K40" s="9" t="n"/>
    </row>
    <row r="41" ht="44" customHeight="1">
      <c r="A41" s="7" t="n">
        <v>40</v>
      </c>
      <c r="B41" s="13" t="inlineStr">
        <is>
          <t>E.E-E-A-T/権威性</t>
        </is>
      </c>
      <c r="C41" s="9" t="inlineStr">
        <is>
          <t>著者・組織の構造化データ（Person/Organization）がある</t>
        </is>
      </c>
      <c r="D41" s="9" t="inlineStr">
        <is>
          <t>実体の明確化</t>
        </is>
      </c>
      <c r="E41" s="9" t="inlineStr">
        <is>
          <t>author/publisher記述</t>
        </is>
      </c>
      <c r="F41" s="9" t="inlineStr">
        <is>
          <t>Schema Validator</t>
        </is>
      </c>
      <c r="G41" s="7" t="n"/>
      <c r="H41" s="7">
        <f>IF($G41="○ 達成",2,IF($G41="△ 一部対応",1,IF($G41="× 未対応",0,"")))</f>
        <v/>
      </c>
      <c r="I41" s="7">
        <f>IF(OR($G41="",$G41="− 対象外"),"",2)</f>
        <v/>
      </c>
      <c r="J41" s="7" t="inlineStr">
        <is>
          <t>中</t>
        </is>
      </c>
      <c r="K41" s="9" t="n"/>
    </row>
    <row r="42" ht="44" customHeight="1">
      <c r="A42" s="7" t="n">
        <v>41</v>
      </c>
      <c r="B42" s="13" t="inlineStr">
        <is>
          <t>E.E-E-A-T/権威性</t>
        </is>
      </c>
      <c r="C42" s="9" t="inlineStr">
        <is>
          <t>一次情報・出典を明示（引用元リンク）している</t>
        </is>
      </c>
      <c r="D42" s="9" t="inlineStr">
        <is>
          <t>信頼性</t>
        </is>
      </c>
      <c r="E42" s="9" t="inlineStr">
        <is>
          <t>主張に出典がある</t>
        </is>
      </c>
      <c r="F42" s="9" t="inlineStr">
        <is>
          <t>目視</t>
        </is>
      </c>
      <c r="G42" s="7" t="n"/>
      <c r="H42" s="7">
        <f>IF($G42="○ 達成",2,IF($G42="△ 一部対応",1,IF($G42="× 未対応",0,"")))</f>
        <v/>
      </c>
      <c r="I42" s="7">
        <f>IF(OR($G42="",$G42="− 対象外"),"",2)</f>
        <v/>
      </c>
      <c r="J42" s="7" t="inlineStr">
        <is>
          <t>高</t>
        </is>
      </c>
      <c r="K42" s="9" t="n"/>
    </row>
    <row r="43" ht="44" customHeight="1">
      <c r="A43" s="7" t="n">
        <v>42</v>
      </c>
      <c r="B43" s="13" t="inlineStr">
        <is>
          <t>E.E-E-A-T/権威性</t>
        </is>
      </c>
      <c r="C43" s="9" t="inlineStr">
        <is>
          <t>運営者情報・問い合わせ・プライバシーポリシーがある</t>
        </is>
      </c>
      <c r="D43" s="9" t="inlineStr">
        <is>
          <t>信頼（特にYMYL）</t>
        </is>
      </c>
      <c r="E43" s="9" t="inlineStr">
        <is>
          <t>会社概要/連絡先/ポリシー設置</t>
        </is>
      </c>
      <c r="F43" s="9" t="inlineStr">
        <is>
          <t>目視</t>
        </is>
      </c>
      <c r="G43" s="7" t="n"/>
      <c r="H43" s="7">
        <f>IF($G43="○ 達成",2,IF($G43="△ 一部対応",1,IF($G43="× 未対応",0,"")))</f>
        <v/>
      </c>
      <c r="I43" s="7">
        <f>IF(OR($G43="",$G43="− 対象外"),"",2)</f>
        <v/>
      </c>
      <c r="J43" s="7" t="inlineStr">
        <is>
          <t>中</t>
        </is>
      </c>
      <c r="K43" s="9" t="n"/>
    </row>
    <row r="44" ht="44" customHeight="1">
      <c r="A44" s="7" t="n">
        <v>43</v>
      </c>
      <c r="B44" s="13" t="inlineStr">
        <is>
          <t>E.E-E-A-T/権威性</t>
        </is>
      </c>
      <c r="C44" s="9" t="inlineStr">
        <is>
          <t>良質な被リンクを獲得している（関連性の高いサイトから）</t>
        </is>
      </c>
      <c r="D44" s="9" t="inlineStr">
        <is>
          <t>権威性の外部信号</t>
        </is>
      </c>
      <c r="E44" s="9" t="inlineStr">
        <is>
          <t>スパムリンク否認、自然な獲得</t>
        </is>
      </c>
      <c r="F44" s="9" t="inlineStr">
        <is>
          <t>被リンク分析ツール</t>
        </is>
      </c>
      <c r="G44" s="7" t="n"/>
      <c r="H44" s="7">
        <f>IF($G44="○ 達成",2,IF($G44="△ 一部対応",1,IF($G44="× 未対応",0,"")))</f>
        <v/>
      </c>
      <c r="I44" s="7">
        <f>IF(OR($G44="",$G44="− 対象外"),"",2)</f>
        <v/>
      </c>
      <c r="J44" s="7" t="inlineStr">
        <is>
          <t>高</t>
        </is>
      </c>
      <c r="K44" s="9" t="n"/>
    </row>
    <row r="45" ht="44" customHeight="1">
      <c r="A45" s="7" t="n">
        <v>44</v>
      </c>
      <c r="B45" s="13" t="inlineStr">
        <is>
          <t>E.E-E-A-T/権威性</t>
        </is>
      </c>
      <c r="C45" s="9" t="inlineStr">
        <is>
          <t>サイトの評判を毀損する第三者寄生コンテンツがない</t>
        </is>
      </c>
      <c r="D45" s="9" t="inlineStr">
        <is>
          <t>サイトレピュテーション濫用ポリシー</t>
        </is>
      </c>
      <c r="E45" s="9" t="inlineStr">
        <is>
          <t>第三者ページに編集監督あり</t>
        </is>
      </c>
      <c r="F45" s="9" t="inlineStr">
        <is>
          <t>目視</t>
        </is>
      </c>
      <c r="G45" s="7" t="n"/>
      <c r="H45" s="7">
        <f>IF($G45="○ 達成",2,IF($G45="△ 一部対応",1,IF($G45="× 未対応",0,"")))</f>
        <v/>
      </c>
      <c r="I45" s="7">
        <f>IF(OR($G45="",$G45="− 対象外"),"",2)</f>
        <v/>
      </c>
      <c r="J45" s="7" t="inlineStr">
        <is>
          <t>中</t>
        </is>
      </c>
      <c r="K45" s="9" t="n"/>
    </row>
    <row r="46" ht="44" customHeight="1">
      <c r="A46" s="7" t="n">
        <v>45</v>
      </c>
      <c r="B46" s="13" t="inlineStr">
        <is>
          <t>E.E-E-A-T/権威性</t>
        </is>
      </c>
      <c r="C46" s="9" t="inlineStr">
        <is>
          <t>YMYLページで専門家監修/レビューがある</t>
        </is>
      </c>
      <c r="D46" s="9" t="inlineStr">
        <is>
          <t>高信頼要求領域</t>
        </is>
      </c>
      <c r="E46" s="9" t="inlineStr">
        <is>
          <t>監修者明記</t>
        </is>
      </c>
      <c r="F46" s="9" t="inlineStr">
        <is>
          <t>目視</t>
        </is>
      </c>
      <c r="G46" s="7" t="n"/>
      <c r="H46" s="7">
        <f>IF($G46="○ 達成",2,IF($G46="△ 一部対応",1,IF($G46="× 未対応",0,"")))</f>
        <v/>
      </c>
      <c r="I46" s="7">
        <f>IF(OR($G46="",$G46="− 対象外"),"",2)</f>
        <v/>
      </c>
      <c r="J46" s="7" t="inlineStr">
        <is>
          <t>中</t>
        </is>
      </c>
      <c r="K46" s="9" t="n"/>
    </row>
    <row r="47" ht="44" customHeight="1">
      <c r="A47" s="7" t="n">
        <v>46</v>
      </c>
      <c r="B47" s="13" t="inlineStr">
        <is>
          <t>E.E-E-A-T/権威性</t>
        </is>
      </c>
      <c r="C47" s="9" t="inlineStr">
        <is>
          <t>広告・アフィリエイトの適切な表示と量</t>
        </is>
      </c>
      <c r="D47" s="9" t="inlineStr">
        <is>
          <t>UX/信頼</t>
        </is>
      </c>
      <c r="E47" s="9" t="inlineStr">
        <is>
          <t>過剰広告・誤認誘導なし</t>
        </is>
      </c>
      <c r="F47" s="9" t="inlineStr">
        <is>
          <t>目視</t>
        </is>
      </c>
      <c r="G47" s="7" t="n"/>
      <c r="H47" s="7">
        <f>IF($G47="○ 達成",2,IF($G47="△ 一部対応",1,IF($G47="× 未対応",0,"")))</f>
        <v/>
      </c>
      <c r="I47" s="7">
        <f>IF(OR($G47="",$G47="− 対象外"),"",2)</f>
        <v/>
      </c>
      <c r="J47" s="7" t="inlineStr">
        <is>
          <t>低</t>
        </is>
      </c>
      <c r="K47" s="9" t="n"/>
    </row>
    <row r="48" ht="44" customHeight="1">
      <c r="A48" s="7" t="n">
        <v>47</v>
      </c>
      <c r="B48" s="13" t="inlineStr">
        <is>
          <t>E.E-E-A-T/権威性</t>
        </is>
      </c>
      <c r="C48" s="9" t="inlineStr">
        <is>
          <t>hreflang（多言語/多地域サイトの場合）が正しい</t>
        </is>
      </c>
      <c r="D48" s="9" t="inlineStr">
        <is>
          <t>地域別の正しい表示</t>
        </is>
      </c>
      <c r="E48" s="9" t="inlineStr">
        <is>
          <t>相互参照・自己参照あり</t>
        </is>
      </c>
      <c r="F48" s="9" t="inlineStr">
        <is>
          <t>Screaming Frog</t>
        </is>
      </c>
      <c r="G48" s="7" t="n"/>
      <c r="H48" s="7">
        <f>IF($G48="○ 達成",2,IF($G48="△ 一部対応",1,IF($G48="× 未対応",0,"")))</f>
        <v/>
      </c>
      <c r="I48" s="7">
        <f>IF(OR($G48="",$G48="− 対象外"),"",2)</f>
        <v/>
      </c>
      <c r="J48" s="7" t="inlineStr">
        <is>
          <t>低</t>
        </is>
      </c>
      <c r="K48" s="9" t="n"/>
    </row>
  </sheetData>
  <conditionalFormatting sqref="G2:G48">
    <cfRule type="cellIs" priority="1" operator="equal" dxfId="0">
      <formula>"○ 達成"</formula>
    </cfRule>
    <cfRule type="cellIs" priority="2" operator="equal" dxfId="1">
      <formula>"△ 一部対応"</formula>
    </cfRule>
    <cfRule type="cellIs" priority="3" operator="equal" dxfId="2">
      <formula>"× 未対応"</formula>
    </cfRule>
    <cfRule type="cellIs" priority="4" operator="equal" dxfId="3">
      <formula>"− 対象外"</formula>
    </cfRule>
  </conditionalFormatting>
  <conditionalFormatting sqref="J2:J48">
    <cfRule type="cellIs" priority="5" operator="equal" dxfId="4">
      <formula>"高"</formula>
    </cfRule>
  </conditionalFormatting>
  <dataValidations count="2">
    <dataValidation sqref="G2:G48" showDropDown="0" showInputMessage="0" showErrorMessage="0" allowBlank="1" type="list">
      <formula1>"○ 達成,△ 一部対応,× 未対応,− 対象外"</formula1>
    </dataValidation>
    <dataValidation sqref="J2:J48" showDropDown="0" showInputMessage="0" showErrorMessage="0" allowBlank="1" type="list">
      <formula1>"高,中,低"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E1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0" customWidth="1" min="2" max="2"/>
    <col width="12" customWidth="1" min="3" max="3"/>
    <col width="12" customWidth="1" min="4" max="4"/>
    <col width="12" customWidth="1" min="5" max="5"/>
    <col width="40" customWidth="1" min="6" max="6"/>
  </cols>
  <sheetData>
    <row r="1">
      <c r="B1" s="1" t="inlineStr">
        <is>
          <t>監査結果</t>
        </is>
      </c>
    </row>
    <row r="3">
      <c r="B3" s="14" t="inlineStr">
        <is>
          <t>カテゴリ</t>
        </is>
      </c>
      <c r="C3" s="14" t="inlineStr">
        <is>
          <t>獲得点</t>
        </is>
      </c>
      <c r="D3" s="14" t="inlineStr">
        <is>
          <t>満点</t>
        </is>
      </c>
      <c r="E3" s="14" t="inlineStr">
        <is>
          <t>達成率</t>
        </is>
      </c>
    </row>
    <row r="4">
      <c r="B4" s="15" t="inlineStr">
        <is>
          <t>A.クロール/索引</t>
        </is>
      </c>
      <c r="C4" s="16">
        <f>SUMIF(監査シート!$B$2:$B$48,$B4,監査シート!$H$2:$H$48)</f>
        <v/>
      </c>
      <c r="D4" s="16">
        <f>SUMIF(監査シート!$B$2:$B$48,$B4,監査シート!$I$2:$I$48)</f>
        <v/>
      </c>
      <c r="E4" s="17">
        <f>IF($D4=0,"未回答",$C4/$D4)</f>
        <v/>
      </c>
    </row>
    <row r="5">
      <c r="B5" s="15" t="inlineStr">
        <is>
          <t>B.構造化データ</t>
        </is>
      </c>
      <c r="C5" s="16">
        <f>SUMIF(監査シート!$B$2:$B$48,$B5,監査シート!$H$2:$H$48)</f>
        <v/>
      </c>
      <c r="D5" s="16">
        <f>SUMIF(監査シート!$B$2:$B$48,$B5,監査シート!$I$2:$I$48)</f>
        <v/>
      </c>
      <c r="E5" s="17">
        <f>IF($D5=0,"未回答",$C5/$D5)</f>
        <v/>
      </c>
    </row>
    <row r="6">
      <c r="B6" s="15" t="inlineStr">
        <is>
          <t>C.CWV/速度/モバイル</t>
        </is>
      </c>
      <c r="C6" s="16">
        <f>SUMIF(監査シート!$B$2:$B$48,$B6,監査シート!$H$2:$H$48)</f>
        <v/>
      </c>
      <c r="D6" s="16">
        <f>SUMIF(監査シート!$B$2:$B$48,$B6,監査シート!$I$2:$I$48)</f>
        <v/>
      </c>
      <c r="E6" s="17">
        <f>IF($D6=0,"未回答",$C6/$D6)</f>
        <v/>
      </c>
    </row>
    <row r="7">
      <c r="B7" s="15" t="inlineStr">
        <is>
          <t>D.オンページ</t>
        </is>
      </c>
      <c r="C7" s="16">
        <f>SUMIF(監査シート!$B$2:$B$48,$B7,監査シート!$H$2:$H$48)</f>
        <v/>
      </c>
      <c r="D7" s="16">
        <f>SUMIF(監査シート!$B$2:$B$48,$B7,監査シート!$I$2:$I$48)</f>
        <v/>
      </c>
      <c r="E7" s="17">
        <f>IF($D7=0,"未回答",$C7/$D7)</f>
        <v/>
      </c>
    </row>
    <row r="8">
      <c r="B8" s="15" t="inlineStr">
        <is>
          <t>E.E-E-A-T/権威性</t>
        </is>
      </c>
      <c r="C8" s="16">
        <f>SUMIF(監査シート!$B$2:$B$48,$B8,監査シート!$H$2:$H$48)</f>
        <v/>
      </c>
      <c r="D8" s="16">
        <f>SUMIF(監査シート!$B$2:$B$48,$B8,監査シート!$I$2:$I$48)</f>
        <v/>
      </c>
      <c r="E8" s="17">
        <f>IF($D8=0,"未回答",$C8/$D8)</f>
        <v/>
      </c>
    </row>
    <row r="9">
      <c r="B9" s="18" t="inlineStr">
        <is>
          <t>総合</t>
        </is>
      </c>
      <c r="C9" s="19">
        <f>SUM(監査シート!$H$2:$H$48)</f>
        <v/>
      </c>
      <c r="D9" s="19">
        <f>SUM(監査シート!$I$2:$I$48)</f>
        <v/>
      </c>
      <c r="E9" s="20">
        <f>IF($D9=0,"未回答",$C9/$D9)</f>
        <v/>
      </c>
    </row>
    <row r="11">
      <c r="B11" s="21" t="inlineStr">
        <is>
          <t>回答済み項目数</t>
        </is>
      </c>
      <c r="C11">
        <f>COUNTA(監査シート!$G$2:$G$48)</f>
        <v/>
      </c>
      <c r="D11" t="inlineStr">
        <is>
          <t>/ 47 項目</t>
        </is>
      </c>
    </row>
    <row r="13">
      <c r="B13" s="22" t="inlineStr">
        <is>
          <t>■ 総合診断</t>
        </is>
      </c>
    </row>
    <row r="14">
      <c r="B14" s="4">
        <f>IF($D9=0,"まずは「監査シート」で判定を入力してください。",IF($E9&gt;=0.8,"【優秀】内部対策の土台は良好です。次はAI検索対策（GEO/LLMO）の統合で、引用・推薦される設計に進みましょう。",IF($E9&gt;=0.6,"【良好】基礎はできています。優先度『高』の未対応項目（特にインデックス・LCP・検索意図・被リンク）から着手を。",IF($E9&gt;=0.4,"【要改善】課題が明確です。まずクロール/索引とCore Web Vitalsを整え、その後コンテンツ品質とE-E-A-Tを強化しましょう。","【基礎から】土台に課題があります。クロール・インデックス・HTTPS・titleなど基本から着手を。無料相談もご活用ください。"))))</f>
        <v/>
      </c>
    </row>
    <row r="15"/>
    <row r="16"/>
    <row r="18">
      <c r="B18" s="23" t="inlineStr">
        <is>
          <t>▶ 内部対策の改善からAI検索対策（GEO）まで一気通貫で支援します。 https://stockvalue.co.jp</t>
        </is>
      </c>
    </row>
    <row r="19"/>
  </sheetData>
  <mergeCells count="2">
    <mergeCell ref="B14:E16"/>
    <mergeCell ref="B18:E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2026-05-24T15:22:44Z</dcterms:created>
  <dcterms:modified xsi:type="dcterms:W3CDTF">2026-05-24T15:22:44Z</dcterms:modified>
</cp:coreProperties>
</file>